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7547BCBE-6EA6-4841-A0F9-2DB87765DAA1}" xr6:coauthVersionLast="47" xr6:coauthVersionMax="47" xr10:uidLastSave="{00000000-0000-0000-0000-000000000000}"/>
  <bookViews>
    <workbookView xWindow="-110" yWindow="-110" windowWidth="19420" windowHeight="11500" xr2:uid="{05C7C2FB-4DF5-436E-B8C4-AA1EC6B6A5B5}"/>
  </bookViews>
  <sheets>
    <sheet name="Ikan Layang Oeb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C2" i="1" s="1"/>
  <c r="D2" i="1" s="1"/>
  <c r="B41" i="1" l="1"/>
  <c r="B40" i="1"/>
  <c r="B32" i="1"/>
  <c r="B24" i="1"/>
  <c r="B16" i="1"/>
  <c r="B39" i="1"/>
  <c r="B31" i="1"/>
  <c r="B23" i="1"/>
  <c r="B15" i="1"/>
  <c r="B38" i="1"/>
  <c r="B30" i="1"/>
  <c r="B22" i="1"/>
  <c r="B14" i="1"/>
  <c r="B37" i="1"/>
  <c r="B29" i="1"/>
  <c r="B21" i="1"/>
  <c r="B13" i="1"/>
  <c r="B36" i="1"/>
  <c r="B28" i="1"/>
  <c r="B20" i="1"/>
  <c r="B12" i="1"/>
  <c r="B35" i="1"/>
  <c r="B27" i="1"/>
  <c r="B19" i="1"/>
  <c r="B42" i="1"/>
  <c r="B34" i="1"/>
  <c r="B26" i="1"/>
  <c r="B18" i="1"/>
  <c r="B33" i="1"/>
  <c r="B25" i="1"/>
  <c r="B17" i="1"/>
  <c r="B9" i="1"/>
</calcChain>
</file>

<file path=xl/sharedStrings.xml><?xml version="1.0" encoding="utf-8"?>
<sst xmlns="http://schemas.openxmlformats.org/spreadsheetml/2006/main" count="16" uniqueCount="13">
  <si>
    <t>Loo</t>
  </si>
  <si>
    <t>K</t>
  </si>
  <si>
    <t>Log  to</t>
  </si>
  <si>
    <t>to</t>
  </si>
  <si>
    <t>Lt</t>
  </si>
  <si>
    <t>Rumus mencari Log to</t>
  </si>
  <si>
    <t>Log Loo =</t>
  </si>
  <si>
    <t xml:space="preserve"> </t>
  </si>
  <si>
    <t>Log K     =</t>
  </si>
  <si>
    <t>Lt = L∞*(1-exp-K*(t1-t0))</t>
  </si>
  <si>
    <t>Log to =</t>
  </si>
  <si>
    <t>Jadi:</t>
  </si>
  <si>
    <t>L invinity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</si>
</sst>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Grafik pertumbuhan Bertalanffy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08"/>
          <c:y val="9.7696850393700782E-2"/>
          <c:w val="0.87813888888888891"/>
          <c:h val="0.7231288276465441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  <a:prstDash val="solid"/>
            </a:ln>
          </c:spPr>
          <c:marker>
            <c:spPr>
              <a:ln w="19050">
                <a:prstDash val="solid"/>
              </a:ln>
            </c:spPr>
          </c:marker>
          <c:xVal>
            <c:numRef>
              <c:f>'[1]Layang Oeba Kupang'!$A$12:$A$42</c:f>
              <c:numCache>
                <c:formatCode>General</c:formatCode>
                <c:ptCount val="31"/>
                <c:pt idx="0">
                  <c:v>-0.29963172110057512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</c:numCache>
            </c:numRef>
          </c:xVal>
          <c:yVal>
            <c:numRef>
              <c:f>'[1]Layang Oeba Kupang'!$B$12:$B$42</c:f>
              <c:numCache>
                <c:formatCode>General</c:formatCode>
                <c:ptCount val="31"/>
                <c:pt idx="0">
                  <c:v>0</c:v>
                </c:pt>
                <c:pt idx="1">
                  <c:v>5.3991162225487166</c:v>
                </c:pt>
                <c:pt idx="2">
                  <c:v>18.463263868386758</c:v>
                </c:pt>
                <c:pt idx="3">
                  <c:v>26.308226770663168</c:v>
                </c:pt>
                <c:pt idx="4">
                  <c:v>31.019092309426401</c:v>
                </c:pt>
                <c:pt idx="5">
                  <c:v>33.84794623783278</c:v>
                </c:pt>
                <c:pt idx="6">
                  <c:v>35.546660514946524</c:v>
                </c:pt>
                <c:pt idx="7">
                  <c:v>36.5667309280186</c:v>
                </c:pt>
                <c:pt idx="8">
                  <c:v>37.179278701145584</c:v>
                </c:pt>
                <c:pt idx="9">
                  <c:v>37.54711093071964</c:v>
                </c:pt>
                <c:pt idx="10">
                  <c:v>37.767992558323513</c:v>
                </c:pt>
                <c:pt idx="11">
                  <c:v>37.900630999140503</c:v>
                </c:pt>
                <c:pt idx="12">
                  <c:v>37.980279796431653</c:v>
                </c:pt>
                <c:pt idx="13">
                  <c:v>38.0281085470627</c:v>
                </c:pt>
                <c:pt idx="14">
                  <c:v>38.056829500356763</c:v>
                </c:pt>
                <c:pt idx="15">
                  <c:v>38.074076305829124</c:v>
                </c:pt>
                <c:pt idx="16">
                  <c:v>38.084432936263909</c:v>
                </c:pt>
                <c:pt idx="17">
                  <c:v>38.090652047051385</c:v>
                </c:pt>
                <c:pt idx="18">
                  <c:v>38.094386595583408</c:v>
                </c:pt>
                <c:pt idx="19">
                  <c:v>38.096629175465758</c:v>
                </c:pt>
                <c:pt idx="20">
                  <c:v>38.097975834770232</c:v>
                </c:pt>
                <c:pt idx="21">
                  <c:v>38.098784497728744</c:v>
                </c:pt>
                <c:pt idx="22">
                  <c:v>38.099270096260071</c:v>
                </c:pt>
                <c:pt idx="23">
                  <c:v>38.099561696031216</c:v>
                </c:pt>
                <c:pt idx="24">
                  <c:v>38.099736800404571</c:v>
                </c:pt>
                <c:pt idx="25">
                  <c:v>38.099841949806603</c:v>
                </c:pt>
                <c:pt idx="26">
                  <c:v>38.09990509155763</c:v>
                </c:pt>
                <c:pt idx="27">
                  <c:v>38.099943007899967</c:v>
                </c:pt>
                <c:pt idx="28">
                  <c:v>38.099965776495907</c:v>
                </c:pt>
                <c:pt idx="29">
                  <c:v>38.099979448937098</c:v>
                </c:pt>
                <c:pt idx="30">
                  <c:v>38.099987659177586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BE-4ED4-A71B-E3291A8AA331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</a:ln>
          </c:spPr>
          <c:marker>
            <c:spPr>
              <a:ln w="3175"/>
            </c:spPr>
          </c:marker>
          <c:xVal>
            <c:numRef>
              <c:f>'[1]Layang Oeba Kupang'!$A$12:$A$42</c:f>
              <c:numCache>
                <c:formatCode>General</c:formatCode>
                <c:ptCount val="31"/>
                <c:pt idx="0">
                  <c:v>-0.29963172110057512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</c:numCache>
            </c:numRef>
          </c:xVal>
          <c:yVal>
            <c:numRef>
              <c:f>'[1]Layang Oeba Kupang'!$C$12:$C$42</c:f>
              <c:numCache>
                <c:formatCode>General</c:formatCode>
                <c:ptCount val="31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38.1</c:v>
                </c:pt>
                <c:pt idx="4">
                  <c:v>38.1</c:v>
                </c:pt>
                <c:pt idx="5">
                  <c:v>38.1</c:v>
                </c:pt>
                <c:pt idx="6">
                  <c:v>38.1</c:v>
                </c:pt>
                <c:pt idx="7">
                  <c:v>38.1</c:v>
                </c:pt>
                <c:pt idx="8">
                  <c:v>38.1</c:v>
                </c:pt>
                <c:pt idx="9">
                  <c:v>38.1</c:v>
                </c:pt>
                <c:pt idx="10">
                  <c:v>38.1</c:v>
                </c:pt>
                <c:pt idx="11">
                  <c:v>38.1</c:v>
                </c:pt>
                <c:pt idx="12">
                  <c:v>38.1</c:v>
                </c:pt>
                <c:pt idx="13">
                  <c:v>38.1</c:v>
                </c:pt>
                <c:pt idx="14">
                  <c:v>38.1</c:v>
                </c:pt>
                <c:pt idx="15">
                  <c:v>38.1</c:v>
                </c:pt>
                <c:pt idx="16">
                  <c:v>38.1</c:v>
                </c:pt>
                <c:pt idx="17">
                  <c:v>38.1</c:v>
                </c:pt>
                <c:pt idx="18">
                  <c:v>38.1</c:v>
                </c:pt>
                <c:pt idx="19">
                  <c:v>38.1</c:v>
                </c:pt>
                <c:pt idx="20">
                  <c:v>38.1</c:v>
                </c:pt>
                <c:pt idx="21">
                  <c:v>38.1</c:v>
                </c:pt>
                <c:pt idx="22">
                  <c:v>38.1</c:v>
                </c:pt>
                <c:pt idx="23">
                  <c:v>38.1</c:v>
                </c:pt>
                <c:pt idx="24">
                  <c:v>38.1</c:v>
                </c:pt>
                <c:pt idx="25">
                  <c:v>38.1</c:v>
                </c:pt>
                <c:pt idx="26">
                  <c:v>38.1</c:v>
                </c:pt>
                <c:pt idx="27">
                  <c:v>38.1</c:v>
                </c:pt>
                <c:pt idx="28">
                  <c:v>38.1</c:v>
                </c:pt>
                <c:pt idx="29">
                  <c:v>38.1</c:v>
                </c:pt>
                <c:pt idx="30">
                  <c:v>38.1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BE-4ED4-A71B-E3291A8A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942208"/>
        <c:axId val="149528960"/>
      </c:scatterChart>
      <c:valAx>
        <c:axId val="14894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Umur ikan (tahun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9528960"/>
        <c:crosses val="autoZero"/>
        <c:crossBetween val="midCat"/>
      </c:valAx>
      <c:valAx>
        <c:axId val="1495289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Panjang ikan (cm)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8942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100012</xdr:rowOff>
    </xdr:from>
    <xdr:to>
      <xdr:col>11</xdr:col>
      <xdr:colOff>114300</xdr:colOff>
      <xdr:row>25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9F45C3B-7D6F-4961-877E-1E396646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228600</xdr:colOff>
      <xdr:row>16</xdr:row>
      <xdr:rowOff>38100</xdr:rowOff>
    </xdr:from>
    <xdr:ext cx="264795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67DA04-F2FC-4BB3-8254-A03148C60A21}"/>
            </a:ext>
          </a:extLst>
        </xdr:cNvPr>
        <xdr:cNvSpPr txBox="1"/>
      </xdr:nvSpPr>
      <xdr:spPr>
        <a:xfrm>
          <a:off x="4711700" y="298450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Lt = 38,10*(1-exp-0,51*(t1+</a:t>
          </a:r>
          <a:r>
            <a:rPr lang="en-US" sz="1100" b="0" i="0" u="none" strike="noStrike">
              <a:solidFill>
                <a:srgbClr val="000000"/>
              </a:solidFill>
              <a:effectLst/>
              <a:latin typeface="+mn-lt"/>
            </a:rPr>
            <a:t>0,29963)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ASIL%20PENELITIAN%20DISERTASI\CAHPTER%202%20DIPOL%20DAN%20MSY\PENGUKURAN%20IKAN\mencari%20nilai%20exp%20(Autosaved)%20Oeba.xlsx" TargetMode="External"/><Relationship Id="rId1" Type="http://schemas.openxmlformats.org/officeDocument/2006/relationships/externalLinkPath" Target="file:///D:\HASIL%20PENELITIAN%20DISERTASI\CAHPTER%202%20DIPOL%20DAN%20MSY\PENGUKURAN%20IKAN\mencari%20nilai%20exp%20(Autosaved)%20O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kalang Oeba Kupang"/>
      <sheetName val="Layang Oeba Kupang"/>
      <sheetName val="Sheet3"/>
    </sheetNames>
    <sheetDataSet>
      <sheetData sheetId="0"/>
      <sheetData sheetId="1">
        <row r="12">
          <cell r="A12">
            <v>-0.29963172110057512</v>
          </cell>
          <cell r="B12">
            <v>0</v>
          </cell>
          <cell r="C12">
            <v>38.1</v>
          </cell>
        </row>
        <row r="13">
          <cell r="A13">
            <v>0</v>
          </cell>
          <cell r="B13">
            <v>5.3991162225487166</v>
          </cell>
          <cell r="C13">
            <v>38.1</v>
          </cell>
        </row>
        <row r="14">
          <cell r="A14">
            <v>1</v>
          </cell>
          <cell r="B14">
            <v>18.463263868386758</v>
          </cell>
          <cell r="C14">
            <v>38.1</v>
          </cell>
        </row>
        <row r="15">
          <cell r="A15">
            <v>2</v>
          </cell>
          <cell r="B15">
            <v>26.308226770663168</v>
          </cell>
          <cell r="C15">
            <v>38.1</v>
          </cell>
        </row>
        <row r="16">
          <cell r="A16">
            <v>3</v>
          </cell>
          <cell r="B16">
            <v>31.019092309426401</v>
          </cell>
          <cell r="C16">
            <v>38.1</v>
          </cell>
        </row>
        <row r="17">
          <cell r="A17">
            <v>4</v>
          </cell>
          <cell r="B17">
            <v>33.84794623783278</v>
          </cell>
          <cell r="C17">
            <v>38.1</v>
          </cell>
        </row>
        <row r="18">
          <cell r="A18">
            <v>5</v>
          </cell>
          <cell r="B18">
            <v>35.546660514946524</v>
          </cell>
          <cell r="C18">
            <v>38.1</v>
          </cell>
        </row>
        <row r="19">
          <cell r="A19">
            <v>6</v>
          </cell>
          <cell r="B19">
            <v>36.5667309280186</v>
          </cell>
          <cell r="C19">
            <v>38.1</v>
          </cell>
        </row>
        <row r="20">
          <cell r="A20">
            <v>7</v>
          </cell>
          <cell r="B20">
            <v>37.179278701145584</v>
          </cell>
          <cell r="C20">
            <v>38.1</v>
          </cell>
        </row>
        <row r="21">
          <cell r="A21">
            <v>8</v>
          </cell>
          <cell r="B21">
            <v>37.54711093071964</v>
          </cell>
          <cell r="C21">
            <v>38.1</v>
          </cell>
        </row>
        <row r="22">
          <cell r="A22">
            <v>9</v>
          </cell>
          <cell r="B22">
            <v>37.767992558323513</v>
          </cell>
          <cell r="C22">
            <v>38.1</v>
          </cell>
        </row>
        <row r="23">
          <cell r="A23">
            <v>10</v>
          </cell>
          <cell r="B23">
            <v>37.900630999140503</v>
          </cell>
          <cell r="C23">
            <v>38.1</v>
          </cell>
        </row>
        <row r="24">
          <cell r="A24">
            <v>11</v>
          </cell>
          <cell r="B24">
            <v>37.980279796431653</v>
          </cell>
          <cell r="C24">
            <v>38.1</v>
          </cell>
        </row>
        <row r="25">
          <cell r="A25">
            <v>12</v>
          </cell>
          <cell r="B25">
            <v>38.0281085470627</v>
          </cell>
          <cell r="C25">
            <v>38.1</v>
          </cell>
        </row>
        <row r="26">
          <cell r="A26">
            <v>13</v>
          </cell>
          <cell r="B26">
            <v>38.056829500356763</v>
          </cell>
          <cell r="C26">
            <v>38.1</v>
          </cell>
        </row>
        <row r="27">
          <cell r="A27">
            <v>14</v>
          </cell>
          <cell r="B27">
            <v>38.074076305829124</v>
          </cell>
          <cell r="C27">
            <v>38.1</v>
          </cell>
        </row>
        <row r="28">
          <cell r="A28">
            <v>15</v>
          </cell>
          <cell r="B28">
            <v>38.084432936263909</v>
          </cell>
          <cell r="C28">
            <v>38.1</v>
          </cell>
        </row>
        <row r="29">
          <cell r="A29">
            <v>16</v>
          </cell>
          <cell r="B29">
            <v>38.090652047051385</v>
          </cell>
          <cell r="C29">
            <v>38.1</v>
          </cell>
        </row>
        <row r="30">
          <cell r="A30">
            <v>17</v>
          </cell>
          <cell r="B30">
            <v>38.094386595583408</v>
          </cell>
          <cell r="C30">
            <v>38.1</v>
          </cell>
        </row>
        <row r="31">
          <cell r="A31">
            <v>18</v>
          </cell>
          <cell r="B31">
            <v>38.096629175465758</v>
          </cell>
          <cell r="C31">
            <v>38.1</v>
          </cell>
        </row>
        <row r="32">
          <cell r="A32">
            <v>19</v>
          </cell>
          <cell r="B32">
            <v>38.097975834770232</v>
          </cell>
          <cell r="C32">
            <v>38.1</v>
          </cell>
        </row>
        <row r="33">
          <cell r="A33">
            <v>20</v>
          </cell>
          <cell r="B33">
            <v>38.098784497728744</v>
          </cell>
          <cell r="C33">
            <v>38.1</v>
          </cell>
        </row>
        <row r="34">
          <cell r="A34">
            <v>21</v>
          </cell>
          <cell r="B34">
            <v>38.099270096260071</v>
          </cell>
          <cell r="C34">
            <v>38.1</v>
          </cell>
        </row>
        <row r="35">
          <cell r="A35">
            <v>22</v>
          </cell>
          <cell r="B35">
            <v>38.099561696031216</v>
          </cell>
          <cell r="C35">
            <v>38.1</v>
          </cell>
        </row>
        <row r="36">
          <cell r="A36">
            <v>23</v>
          </cell>
          <cell r="B36">
            <v>38.099736800404571</v>
          </cell>
          <cell r="C36">
            <v>38.1</v>
          </cell>
        </row>
        <row r="37">
          <cell r="A37">
            <v>24</v>
          </cell>
          <cell r="B37">
            <v>38.099841949806603</v>
          </cell>
          <cell r="C37">
            <v>38.1</v>
          </cell>
        </row>
        <row r="38">
          <cell r="A38">
            <v>25</v>
          </cell>
          <cell r="B38">
            <v>38.09990509155763</v>
          </cell>
          <cell r="C38">
            <v>38.1</v>
          </cell>
        </row>
        <row r="39">
          <cell r="A39">
            <v>26</v>
          </cell>
          <cell r="B39">
            <v>38.099943007899967</v>
          </cell>
          <cell r="C39">
            <v>38.1</v>
          </cell>
        </row>
        <row r="40">
          <cell r="A40">
            <v>27</v>
          </cell>
          <cell r="B40">
            <v>38.099965776495907</v>
          </cell>
          <cell r="C40">
            <v>38.1</v>
          </cell>
        </row>
        <row r="41">
          <cell r="A41">
            <v>28</v>
          </cell>
          <cell r="B41">
            <v>38.099979448937098</v>
          </cell>
          <cell r="C41">
            <v>38.1</v>
          </cell>
        </row>
        <row r="42">
          <cell r="A42">
            <v>29</v>
          </cell>
          <cell r="B42">
            <v>38.099987659177586</v>
          </cell>
          <cell r="C42">
            <v>38.1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7F22-1B94-4C5C-A3A9-3BA3551FFC78}">
  <dimension ref="A1:I42"/>
  <sheetViews>
    <sheetView tabSelected="1" workbookViewId="0">
      <selection activeCell="M10" sqref="M10"/>
    </sheetView>
  </sheetViews>
  <sheetFormatPr defaultRowHeight="14.5" x14ac:dyDescent="0.35"/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>
        <v>38.1</v>
      </c>
      <c r="B2">
        <v>0.51</v>
      </c>
      <c r="C2">
        <f>-0.3922-0.275*(B6)-1.038*(B7)</f>
        <v>-0.52341221110045333</v>
      </c>
      <c r="D2">
        <f>-(10^C2)</f>
        <v>-0.29963172110057512</v>
      </c>
    </row>
    <row r="5" spans="1:9" x14ac:dyDescent="0.35">
      <c r="A5" t="s">
        <v>5</v>
      </c>
    </row>
    <row r="6" spans="1:9" x14ac:dyDescent="0.35">
      <c r="A6" t="s">
        <v>6</v>
      </c>
      <c r="B6">
        <f>LOG(A2)</f>
        <v>1.5809249756756194</v>
      </c>
      <c r="I6" t="s">
        <v>7</v>
      </c>
    </row>
    <row r="7" spans="1:9" x14ac:dyDescent="0.35">
      <c r="A7" t="s">
        <v>8</v>
      </c>
      <c r="B7">
        <f>LOG(B2)</f>
        <v>-0.29242982390206362</v>
      </c>
      <c r="G7" t="s">
        <v>9</v>
      </c>
    </row>
    <row r="9" spans="1:9" x14ac:dyDescent="0.35">
      <c r="A9" t="s">
        <v>10</v>
      </c>
      <c r="B9">
        <f>-0.3922-0.275*(B6)-1.038*(B7)</f>
        <v>-0.52341221110045333</v>
      </c>
      <c r="E9" t="s">
        <v>7</v>
      </c>
    </row>
    <row r="10" spans="1:9" x14ac:dyDescent="0.35">
      <c r="A10" t="s">
        <v>11</v>
      </c>
    </row>
    <row r="11" spans="1:9" x14ac:dyDescent="0.35">
      <c r="A11" s="1" t="s">
        <v>3</v>
      </c>
      <c r="B11" s="1" t="s">
        <v>4</v>
      </c>
      <c r="C11" s="1" t="s">
        <v>12</v>
      </c>
    </row>
    <row r="12" spans="1:9" x14ac:dyDescent="0.35">
      <c r="A12">
        <v>-0.29963172110057512</v>
      </c>
      <c r="B12">
        <f>$A$2*(1-EXP(-$B$2*(A12-$D$2)))</f>
        <v>0</v>
      </c>
      <c r="C12">
        <v>38.1</v>
      </c>
    </row>
    <row r="13" spans="1:9" x14ac:dyDescent="0.35">
      <c r="A13">
        <v>0</v>
      </c>
      <c r="B13">
        <f t="shared" ref="B13:B41" si="0">$A$2*(1-EXP(-$B$2*(A13-$D$2)))</f>
        <v>5.3991162225487166</v>
      </c>
      <c r="C13">
        <v>38.1</v>
      </c>
    </row>
    <row r="14" spans="1:9" x14ac:dyDescent="0.35">
      <c r="A14">
        <v>1</v>
      </c>
      <c r="B14">
        <f t="shared" si="0"/>
        <v>18.463263868386758</v>
      </c>
      <c r="C14">
        <v>38.1</v>
      </c>
    </row>
    <row r="15" spans="1:9" x14ac:dyDescent="0.35">
      <c r="A15">
        <v>2</v>
      </c>
      <c r="B15">
        <f t="shared" si="0"/>
        <v>26.308226770663168</v>
      </c>
      <c r="C15">
        <v>38.1</v>
      </c>
    </row>
    <row r="16" spans="1:9" x14ac:dyDescent="0.35">
      <c r="A16">
        <v>3</v>
      </c>
      <c r="B16">
        <f t="shared" si="0"/>
        <v>31.019092309426401</v>
      </c>
      <c r="C16">
        <v>38.1</v>
      </c>
    </row>
    <row r="17" spans="1:7" x14ac:dyDescent="0.35">
      <c r="A17">
        <v>4</v>
      </c>
      <c r="B17">
        <f t="shared" si="0"/>
        <v>33.84794623783278</v>
      </c>
      <c r="C17">
        <v>38.1</v>
      </c>
    </row>
    <row r="18" spans="1:7" x14ac:dyDescent="0.35">
      <c r="A18">
        <v>5</v>
      </c>
      <c r="B18">
        <f t="shared" si="0"/>
        <v>35.546660514946524</v>
      </c>
      <c r="C18">
        <v>38.1</v>
      </c>
    </row>
    <row r="19" spans="1:7" x14ac:dyDescent="0.35">
      <c r="A19">
        <v>6</v>
      </c>
      <c r="B19">
        <f t="shared" si="0"/>
        <v>36.5667309280186</v>
      </c>
      <c r="C19">
        <v>38.1</v>
      </c>
    </row>
    <row r="20" spans="1:7" x14ac:dyDescent="0.35">
      <c r="A20">
        <v>7</v>
      </c>
      <c r="B20">
        <f t="shared" si="0"/>
        <v>37.179278701145584</v>
      </c>
      <c r="C20">
        <v>38.1</v>
      </c>
      <c r="G20" s="2"/>
    </row>
    <row r="21" spans="1:7" x14ac:dyDescent="0.35">
      <c r="A21">
        <v>8</v>
      </c>
      <c r="B21">
        <f t="shared" si="0"/>
        <v>37.54711093071964</v>
      </c>
      <c r="C21">
        <v>38.1</v>
      </c>
    </row>
    <row r="22" spans="1:7" x14ac:dyDescent="0.35">
      <c r="A22">
        <v>9</v>
      </c>
      <c r="B22">
        <f t="shared" si="0"/>
        <v>37.767992558323513</v>
      </c>
      <c r="C22">
        <v>38.1</v>
      </c>
    </row>
    <row r="23" spans="1:7" x14ac:dyDescent="0.35">
      <c r="A23">
        <v>10</v>
      </c>
      <c r="B23">
        <f t="shared" si="0"/>
        <v>37.900630999140503</v>
      </c>
      <c r="C23">
        <v>38.1</v>
      </c>
    </row>
    <row r="24" spans="1:7" x14ac:dyDescent="0.35">
      <c r="A24">
        <v>11</v>
      </c>
      <c r="B24">
        <f t="shared" si="0"/>
        <v>37.980279796431653</v>
      </c>
      <c r="C24">
        <v>38.1</v>
      </c>
    </row>
    <row r="25" spans="1:7" x14ac:dyDescent="0.35">
      <c r="A25">
        <v>12</v>
      </c>
      <c r="B25">
        <f t="shared" si="0"/>
        <v>38.0281085470627</v>
      </c>
      <c r="C25">
        <v>38.1</v>
      </c>
    </row>
    <row r="26" spans="1:7" x14ac:dyDescent="0.35">
      <c r="A26">
        <v>13</v>
      </c>
      <c r="B26">
        <f t="shared" si="0"/>
        <v>38.056829500356763</v>
      </c>
      <c r="C26">
        <v>38.1</v>
      </c>
    </row>
    <row r="27" spans="1:7" x14ac:dyDescent="0.35">
      <c r="A27">
        <v>14</v>
      </c>
      <c r="B27">
        <f t="shared" si="0"/>
        <v>38.074076305829124</v>
      </c>
      <c r="C27">
        <v>38.1</v>
      </c>
    </row>
    <row r="28" spans="1:7" x14ac:dyDescent="0.35">
      <c r="A28">
        <v>15</v>
      </c>
      <c r="B28">
        <f t="shared" si="0"/>
        <v>38.084432936263909</v>
      </c>
      <c r="C28">
        <v>38.1</v>
      </c>
    </row>
    <row r="29" spans="1:7" x14ac:dyDescent="0.35">
      <c r="A29">
        <v>16</v>
      </c>
      <c r="B29">
        <f t="shared" si="0"/>
        <v>38.090652047051385</v>
      </c>
      <c r="C29">
        <v>38.1</v>
      </c>
    </row>
    <row r="30" spans="1:7" x14ac:dyDescent="0.35">
      <c r="A30">
        <v>17</v>
      </c>
      <c r="B30">
        <f t="shared" si="0"/>
        <v>38.094386595583408</v>
      </c>
      <c r="C30">
        <v>38.1</v>
      </c>
    </row>
    <row r="31" spans="1:7" x14ac:dyDescent="0.35">
      <c r="A31">
        <v>18</v>
      </c>
      <c r="B31">
        <f t="shared" si="0"/>
        <v>38.096629175465758</v>
      </c>
      <c r="C31">
        <v>38.1</v>
      </c>
    </row>
    <row r="32" spans="1:7" x14ac:dyDescent="0.35">
      <c r="A32">
        <v>19</v>
      </c>
      <c r="B32">
        <f t="shared" si="0"/>
        <v>38.097975834770232</v>
      </c>
      <c r="C32">
        <v>38.1</v>
      </c>
    </row>
    <row r="33" spans="1:3" x14ac:dyDescent="0.35">
      <c r="A33">
        <v>20</v>
      </c>
      <c r="B33">
        <f t="shared" si="0"/>
        <v>38.098784497728744</v>
      </c>
      <c r="C33">
        <v>38.1</v>
      </c>
    </row>
    <row r="34" spans="1:3" x14ac:dyDescent="0.35">
      <c r="A34">
        <v>21</v>
      </c>
      <c r="B34">
        <f t="shared" si="0"/>
        <v>38.099270096260071</v>
      </c>
      <c r="C34">
        <v>38.1</v>
      </c>
    </row>
    <row r="35" spans="1:3" x14ac:dyDescent="0.35">
      <c r="A35">
        <v>22</v>
      </c>
      <c r="B35">
        <f t="shared" si="0"/>
        <v>38.099561696031216</v>
      </c>
      <c r="C35">
        <v>38.1</v>
      </c>
    </row>
    <row r="36" spans="1:3" x14ac:dyDescent="0.35">
      <c r="A36">
        <v>23</v>
      </c>
      <c r="B36">
        <f t="shared" si="0"/>
        <v>38.099736800404571</v>
      </c>
      <c r="C36">
        <v>38.1</v>
      </c>
    </row>
    <row r="37" spans="1:3" x14ac:dyDescent="0.35">
      <c r="A37">
        <v>24</v>
      </c>
      <c r="B37">
        <f t="shared" si="0"/>
        <v>38.099841949806603</v>
      </c>
      <c r="C37">
        <v>38.1</v>
      </c>
    </row>
    <row r="38" spans="1:3" x14ac:dyDescent="0.35">
      <c r="A38">
        <v>25</v>
      </c>
      <c r="B38">
        <f t="shared" si="0"/>
        <v>38.09990509155763</v>
      </c>
      <c r="C38">
        <v>38.1</v>
      </c>
    </row>
    <row r="39" spans="1:3" x14ac:dyDescent="0.35">
      <c r="A39">
        <v>26</v>
      </c>
      <c r="B39">
        <f t="shared" si="0"/>
        <v>38.099943007899967</v>
      </c>
      <c r="C39">
        <v>38.1</v>
      </c>
    </row>
    <row r="40" spans="1:3" x14ac:dyDescent="0.35">
      <c r="A40">
        <v>27</v>
      </c>
      <c r="B40">
        <f t="shared" si="0"/>
        <v>38.099965776495907</v>
      </c>
      <c r="C40">
        <v>38.1</v>
      </c>
    </row>
    <row r="41" spans="1:3" x14ac:dyDescent="0.35">
      <c r="A41">
        <v>28</v>
      </c>
      <c r="B41">
        <f t="shared" si="0"/>
        <v>38.099979448937098</v>
      </c>
      <c r="C41">
        <v>38.1</v>
      </c>
    </row>
    <row r="42" spans="1:3" x14ac:dyDescent="0.35">
      <c r="A42">
        <v>29</v>
      </c>
      <c r="B42">
        <f>$A$2*(1-EXP(-$B$2*(A42-$D$2)))</f>
        <v>38.099987659177586</v>
      </c>
      <c r="C42">
        <v>38.1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Ikan Layang Oeba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Susy Herwaty</dc:creator>
  <cp:lastModifiedBy>Susy Herwaty</cp:lastModifiedBy>
  <dcterms:created xsi:type="dcterms:W3CDTF">2024-01-22T09:50:59Z</dcterms:created>
  <dcterms:modified xsi:type="dcterms:W3CDTF">2024-01-22T09:56:07Z</dcterms:modified>
</cp:coreProperties>
</file>