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. UNITOMO\08. PAPER\"/>
    </mc:Choice>
  </mc:AlternateContent>
  <xr:revisionPtr revIDLastSave="0" documentId="13_ncr:1_{3C3304FF-2F17-415D-8347-B9E7666A2138}" xr6:coauthVersionLast="45" xr6:coauthVersionMax="45" xr10:uidLastSave="{00000000-0000-0000-0000-000000000000}"/>
  <bookViews>
    <workbookView xWindow="-108" yWindow="-108" windowWidth="23256" windowHeight="12576" activeTab="1" xr2:uid="{8F67199A-A62E-4707-AEA1-8FE9F7CCBD2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2" l="1"/>
  <c r="X17" i="2"/>
  <c r="W17" i="2"/>
  <c r="V17" i="2"/>
  <c r="V18" i="2" s="1"/>
  <c r="T17" i="2"/>
  <c r="T18" i="2" s="1"/>
  <c r="R17" i="2"/>
  <c r="S14" i="2" s="1"/>
  <c r="Q17" i="2"/>
  <c r="P17" i="2"/>
  <c r="Y16" i="2"/>
  <c r="Q16" i="2"/>
  <c r="N16" i="2"/>
  <c r="Y15" i="2"/>
  <c r="Q15" i="2"/>
  <c r="N15" i="2"/>
  <c r="O15" i="2" s="1"/>
  <c r="Y14" i="2"/>
  <c r="Q14" i="2"/>
  <c r="N14" i="2"/>
  <c r="Y13" i="2"/>
  <c r="U13" i="2"/>
  <c r="S13" i="2"/>
  <c r="Q13" i="2"/>
  <c r="N13" i="2"/>
  <c r="O13" i="2" s="1"/>
  <c r="Y12" i="2"/>
  <c r="U12" i="2"/>
  <c r="S12" i="2"/>
  <c r="Q12" i="2"/>
  <c r="N12" i="2"/>
  <c r="Y11" i="2"/>
  <c r="Q11" i="2"/>
  <c r="N11" i="2"/>
  <c r="O11" i="2" s="1"/>
  <c r="Y10" i="2"/>
  <c r="Q10" i="2"/>
  <c r="N10" i="2"/>
  <c r="Y9" i="2"/>
  <c r="U9" i="2"/>
  <c r="S9" i="2"/>
  <c r="Q9" i="2"/>
  <c r="N9" i="2"/>
  <c r="O9" i="2" s="1"/>
  <c r="Y8" i="2"/>
  <c r="U8" i="2"/>
  <c r="Q8" i="2"/>
  <c r="N8" i="2"/>
  <c r="Y7" i="2"/>
  <c r="Q7" i="2"/>
  <c r="N7" i="2"/>
  <c r="O7" i="2" s="1"/>
  <c r="Y6" i="2"/>
  <c r="Y17" i="2" s="1"/>
  <c r="Q6" i="2"/>
  <c r="N6" i="2"/>
  <c r="O6" i="2" s="1"/>
  <c r="Y5" i="2"/>
  <c r="U5" i="2"/>
  <c r="S5" i="2"/>
  <c r="Q5" i="2"/>
  <c r="N5" i="2"/>
  <c r="O5" i="2" s="1"/>
  <c r="Y4" i="2"/>
  <c r="U4" i="2"/>
  <c r="Q4" i="2"/>
  <c r="N4" i="2"/>
  <c r="N17" i="2" s="1"/>
  <c r="I17" i="2"/>
  <c r="J15" i="2" s="1"/>
  <c r="H17" i="2"/>
  <c r="H18" i="2" s="1"/>
  <c r="G17" i="2"/>
  <c r="F17" i="2"/>
  <c r="E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N18" i="2" l="1"/>
  <c r="O16" i="2"/>
  <c r="O12" i="2"/>
  <c r="O4" i="2"/>
  <c r="O17" i="2" s="1"/>
  <c r="O8" i="2"/>
  <c r="O10" i="2"/>
  <c r="O14" i="2"/>
  <c r="S16" i="2"/>
  <c r="S7" i="2"/>
  <c r="U6" i="2"/>
  <c r="U17" i="2" s="1"/>
  <c r="U10" i="2"/>
  <c r="U14" i="2"/>
  <c r="U7" i="2"/>
  <c r="U11" i="2"/>
  <c r="U15" i="2"/>
  <c r="S4" i="2"/>
  <c r="S8" i="2"/>
  <c r="U16" i="2"/>
  <c r="R18" i="2"/>
  <c r="S11" i="2"/>
  <c r="S15" i="2"/>
  <c r="S6" i="2"/>
  <c r="S10" i="2"/>
  <c r="J10" i="2"/>
  <c r="J14" i="2"/>
  <c r="J5" i="2"/>
  <c r="J9" i="2"/>
  <c r="J4" i="2"/>
  <c r="J12" i="2"/>
  <c r="J16" i="2"/>
  <c r="G18" i="2"/>
  <c r="D17" i="2"/>
  <c r="D18" i="2" s="1"/>
  <c r="J6" i="2"/>
  <c r="J13" i="2"/>
  <c r="E18" i="2"/>
  <c r="F18" i="2"/>
  <c r="J8" i="2"/>
  <c r="J7" i="2"/>
  <c r="J11" i="2"/>
  <c r="J17" i="2" l="1"/>
  <c r="X18" i="2"/>
  <c r="I18" i="2"/>
  <c r="S17" i="2"/>
</calcChain>
</file>

<file path=xl/sharedStrings.xml><?xml version="1.0" encoding="utf-8"?>
<sst xmlns="http://schemas.openxmlformats.org/spreadsheetml/2006/main" count="170" uniqueCount="93">
  <si>
    <t>No</t>
  </si>
  <si>
    <t>Indikator Rumah Layak Huni</t>
  </si>
  <si>
    <t>Instansi/Badan/Lembaga/Kementerian</t>
  </si>
  <si>
    <t>Luas Lantai</t>
  </si>
  <si>
    <t>Material lantai</t>
  </si>
  <si>
    <t>Tinggi lantai</t>
  </si>
  <si>
    <t>Material dinding</t>
  </si>
  <si>
    <t>Material penutup atap</t>
  </si>
  <si>
    <t>Konstruksi atap</t>
  </si>
  <si>
    <t>Langit-langit</t>
  </si>
  <si>
    <t>Kolom dan balok</t>
  </si>
  <si>
    <t>Pondasi</t>
  </si>
  <si>
    <t>Sanitasi</t>
  </si>
  <si>
    <t>Air bersih</t>
  </si>
  <si>
    <t>Pencahayaan</t>
  </si>
  <si>
    <t>Penghawaan</t>
  </si>
  <si>
    <t>Secure Of Tenure</t>
  </si>
  <si>
    <t>Sarana umum/sosial</t>
  </si>
  <si>
    <t>Infrastruktur</t>
  </si>
  <si>
    <t>Biaya perumahan</t>
  </si>
  <si>
    <t>KemenPUPERA</t>
  </si>
  <si>
    <t>BPS</t>
  </si>
  <si>
    <t>BAPPENAS</t>
  </si>
  <si>
    <t>KEMENKES</t>
  </si>
  <si>
    <t>&lt; 9 m2/orang</t>
  </si>
  <si>
    <t>tanah/ kayu kelas IV</t>
  </si>
  <si>
    <t>-</t>
  </si>
  <si>
    <t>&lt; 2,8 m dari lantai</t>
  </si>
  <si>
    <t>kelemahan struktur pondasi, rangka bangunan (kolom, balok), dan kuda-kuda</t>
  </si>
  <si>
    <t>Indikator penilaian</t>
  </si>
  <si>
    <t>sanitasi buruk atau minim</t>
  </si>
  <si>
    <t>pencahayaan alami minim, lubang cahaya &lt;1/10 luas lantai. R.publik (&lt;50% dinding ke arah R.terbuka), Kamar(&lt;10% dinding kearah R.terbuka)</t>
  </si>
  <si>
    <t>penghawaan minim &lt;5% luas lantai</t>
  </si>
  <si>
    <t>&lt; 8 m2/orang</t>
  </si>
  <si>
    <t>bambu/tanah/kayu murah</t>
  </si>
  <si>
    <t>bilik banbu/rotan/rumbia/kayu kelas IV</t>
  </si>
  <si>
    <t>KEMENSOS</t>
  </si>
  <si>
    <t>daun/genteng plentong sudah rapuh</t>
  </si>
  <si>
    <t>ketidakamanan struktur (atap, kolom, pondasi)</t>
  </si>
  <si>
    <t>pencahayaan alami minim</t>
  </si>
  <si>
    <t>penghawaan alami minim</t>
  </si>
  <si>
    <t>kepemilikan /penguasaan tanah &lt;&lt;</t>
  </si>
  <si>
    <t>infrastruktur terbatas dan buruk</t>
  </si>
  <si>
    <t>air bersih / minum sangat minim</t>
  </si>
  <si>
    <t>tanah/semen kondisi rusak</t>
  </si>
  <si>
    <t>material mudah rusak dan lapuk</t>
  </si>
  <si>
    <t>konstruksi tidak aman dan tidak permanen</t>
  </si>
  <si>
    <t>minim</t>
  </si>
  <si>
    <t>luas ruang sempit</t>
  </si>
  <si>
    <t>material tidak kedap air dan lembab, licin</t>
  </si>
  <si>
    <t>tidak kedap air, mudah terbakar, privacy &lt;&lt;</t>
  </si>
  <si>
    <t xml:space="preserve">X&lt;10 cm dari pekarangan, &lt; 25 cm dari badan jalan </t>
  </si>
  <si>
    <t>min 2,4 m dari lantai</t>
  </si>
  <si>
    <t>sanitasi buruk</t>
  </si>
  <si>
    <t>luas jendela dan pintu &lt; 10% luas bidang lantai</t>
  </si>
  <si>
    <t>UNHABITAT</t>
  </si>
  <si>
    <t>kualitas lantai sempit</t>
  </si>
  <si>
    <t>privacy &lt; karena dinding buruk</t>
  </si>
  <si>
    <t>material penutup atap buruk</t>
  </si>
  <si>
    <t>kelemahan dan ketidakamanan struktur</t>
  </si>
  <si>
    <t>air bersih / minum terbatas dan buruk</t>
  </si>
  <si>
    <t>pencahaayaan alami minim</t>
  </si>
  <si>
    <t>kepemilikan / penguasaan tanah &lt;&lt;</t>
  </si>
  <si>
    <t>kesehatan-pendidikan &lt;&lt;</t>
  </si>
  <si>
    <t>UN Afforadable</t>
  </si>
  <si>
    <t>kesehatan-pendidikan, usaha &lt;&lt;</t>
  </si>
  <si>
    <t xml:space="preserve">Sumber : BPS 2019, Peraturan Menteri PUPR No.13/PRT/M/2016 </t>
  </si>
  <si>
    <t>NO</t>
  </si>
  <si>
    <t>KECAMATAN</t>
  </si>
  <si>
    <t>STATUS KEPEMILIKAN RUMAH</t>
  </si>
  <si>
    <t>TOTAL</t>
  </si>
  <si>
    <t>%</t>
  </si>
  <si>
    <t>MILIK SENDIRI</t>
  </si>
  <si>
    <t>KONTRAK SEWA</t>
  </si>
  <si>
    <t>BEBAS SEWA</t>
  </si>
  <si>
    <t>RUMAH DINAS</t>
  </si>
  <si>
    <t>LAINNYA</t>
  </si>
  <si>
    <t>TLANAKAN</t>
  </si>
  <si>
    <t>PADEMAWU</t>
  </si>
  <si>
    <t>GALIS</t>
  </si>
  <si>
    <t>LARANGAN</t>
  </si>
  <si>
    <t>PAMEKASAN</t>
  </si>
  <si>
    <t>PROPPO</t>
  </si>
  <si>
    <t>PALENGAAN</t>
  </si>
  <si>
    <t>PEGANTENAN</t>
  </si>
  <si>
    <t>KADUR</t>
  </si>
  <si>
    <t>PAKONG</t>
  </si>
  <si>
    <t>WARU</t>
  </si>
  <si>
    <t>BATUMARMAR</t>
  </si>
  <si>
    <t>PASEAN</t>
  </si>
  <si>
    <t>KAB. PAMEKASAN</t>
  </si>
  <si>
    <t>PROSENTASE</t>
  </si>
  <si>
    <t>Sumber :Kab. Pamekasan Dalam Angaka 2017, BPS Kab. Pamekasan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</si>
</sst>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.00_);_(* \(#,##0.00\);_(* &quot;-&quot;_);_(@_)"/>
    <numFmt numFmtId="166" formatCode="_(* #,##0.0_);_(* \(#,##0.0\);_(* &quot;-&quot;_);_(@_)"/>
    <numFmt numFmtId="168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6" fontId="1" fillId="3" borderId="0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/>
    </xf>
    <xf numFmtId="165" fontId="1" fillId="3" borderId="0" xfId="1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8" fontId="5" fillId="0" borderId="15" xfId="0" applyNumberFormat="1" applyFont="1" applyBorder="1" applyAlignment="1">
      <alignment horizontal="center"/>
    </xf>
    <xf numFmtId="165" fontId="2" fillId="0" borderId="15" xfId="1" applyNumberFormat="1" applyFont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8" fontId="5" fillId="0" borderId="16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8" fontId="4" fillId="0" borderId="16" xfId="0" applyNumberFormat="1" applyFont="1" applyBorder="1" applyAlignment="1">
      <alignment horizontal="center"/>
    </xf>
    <xf numFmtId="165" fontId="2" fillId="0" borderId="16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65" fontId="2" fillId="3" borderId="22" xfId="0" applyNumberFormat="1" applyFont="1" applyFill="1" applyBorder="1" applyAlignment="1">
      <alignment horizontal="center"/>
    </xf>
    <xf numFmtId="164" fontId="2" fillId="3" borderId="22" xfId="0" applyNumberFormat="1" applyFont="1" applyFill="1" applyBorder="1" applyAlignment="1">
      <alignment horizontal="center"/>
    </xf>
    <xf numFmtId="166" fontId="4" fillId="3" borderId="20" xfId="1" applyNumberFormat="1" applyFont="1" applyFill="1" applyBorder="1" applyAlignment="1">
      <alignment horizontal="center"/>
    </xf>
    <xf numFmtId="168" fontId="5" fillId="0" borderId="21" xfId="0" applyNumberFormat="1" applyFont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DDB2D-0B5A-4C65-900D-347ADCFB2D40}">
  <dimension ref="A1:I21"/>
  <sheetViews>
    <sheetView topLeftCell="A7" zoomScale="110" zoomScaleNormal="110" workbookViewId="0">
      <selection activeCell="A2" sqref="A2:H21"/>
    </sheetView>
  </sheetViews>
  <sheetFormatPr defaultRowHeight="10.199999999999999" x14ac:dyDescent="0.2"/>
  <cols>
    <col min="1" max="1" width="3.44140625" style="1" customWidth="1"/>
    <col min="2" max="2" width="19.21875" style="2" customWidth="1"/>
    <col min="3" max="3" width="15.44140625" style="1" customWidth="1"/>
    <col min="4" max="4" width="13.77734375" style="1" customWidth="1"/>
    <col min="5" max="6" width="12.77734375" style="1" customWidth="1"/>
    <col min="7" max="7" width="13.33203125" style="1" customWidth="1"/>
    <col min="8" max="8" width="12.5546875" style="1" customWidth="1"/>
    <col min="9" max="16384" width="8.88671875" style="2"/>
  </cols>
  <sheetData>
    <row r="1" spans="1:9" ht="10.8" thickBot="1" x14ac:dyDescent="0.25">
      <c r="D1" s="1" t="s">
        <v>1</v>
      </c>
    </row>
    <row r="2" spans="1:9" ht="14.4" customHeight="1" x14ac:dyDescent="0.2">
      <c r="A2" s="30" t="s">
        <v>0</v>
      </c>
      <c r="B2" s="32" t="s">
        <v>29</v>
      </c>
      <c r="C2" s="26" t="s">
        <v>2</v>
      </c>
      <c r="D2" s="27"/>
      <c r="E2" s="27"/>
      <c r="F2" s="27"/>
      <c r="G2" s="27"/>
      <c r="H2" s="28"/>
      <c r="I2" s="3"/>
    </row>
    <row r="3" spans="1:9" ht="10.8" thickBot="1" x14ac:dyDescent="0.25">
      <c r="A3" s="31"/>
      <c r="B3" s="33"/>
      <c r="C3" s="5" t="s">
        <v>20</v>
      </c>
      <c r="D3" s="6" t="s">
        <v>21</v>
      </c>
      <c r="E3" s="6" t="s">
        <v>22</v>
      </c>
      <c r="F3" s="6" t="s">
        <v>36</v>
      </c>
      <c r="G3" s="6" t="s">
        <v>23</v>
      </c>
      <c r="H3" s="7" t="s">
        <v>55</v>
      </c>
      <c r="I3" s="4"/>
    </row>
    <row r="4" spans="1:9" x14ac:dyDescent="0.2">
      <c r="A4" s="23">
        <v>1</v>
      </c>
      <c r="B4" s="11" t="s">
        <v>3</v>
      </c>
      <c r="C4" s="13" t="s">
        <v>24</v>
      </c>
      <c r="D4" s="13" t="s">
        <v>33</v>
      </c>
      <c r="E4" s="9" t="s">
        <v>26</v>
      </c>
      <c r="F4" s="13"/>
      <c r="G4" s="13" t="s">
        <v>48</v>
      </c>
      <c r="H4" s="17" t="s">
        <v>48</v>
      </c>
    </row>
    <row r="5" spans="1:9" ht="30" customHeight="1" x14ac:dyDescent="0.2">
      <c r="A5" s="23">
        <v>2</v>
      </c>
      <c r="B5" s="11" t="s">
        <v>4</v>
      </c>
      <c r="C5" s="13" t="s">
        <v>25</v>
      </c>
      <c r="D5" s="13" t="s">
        <v>34</v>
      </c>
      <c r="E5" s="9" t="s">
        <v>26</v>
      </c>
      <c r="F5" s="13" t="s">
        <v>44</v>
      </c>
      <c r="G5" s="13" t="s">
        <v>49</v>
      </c>
      <c r="H5" s="16" t="s">
        <v>56</v>
      </c>
    </row>
    <row r="6" spans="1:9" ht="34.200000000000003" customHeight="1" x14ac:dyDescent="0.2">
      <c r="A6" s="23">
        <v>3</v>
      </c>
      <c r="B6" s="11" t="s">
        <v>5</v>
      </c>
      <c r="C6" s="13" t="s">
        <v>26</v>
      </c>
      <c r="D6" s="13"/>
      <c r="E6" s="12" t="s">
        <v>26</v>
      </c>
      <c r="F6" s="20" t="s">
        <v>26</v>
      </c>
      <c r="G6" s="13" t="s">
        <v>51</v>
      </c>
      <c r="H6" s="17"/>
    </row>
    <row r="7" spans="1:9" ht="22.2" customHeight="1" x14ac:dyDescent="0.2">
      <c r="A7" s="23">
        <v>4</v>
      </c>
      <c r="B7" s="11" t="s">
        <v>6</v>
      </c>
      <c r="C7" s="13" t="s">
        <v>35</v>
      </c>
      <c r="D7" s="13" t="s">
        <v>35</v>
      </c>
      <c r="E7" s="9" t="s">
        <v>26</v>
      </c>
      <c r="F7" s="34" t="s">
        <v>45</v>
      </c>
      <c r="G7" s="34" t="s">
        <v>50</v>
      </c>
      <c r="H7" s="17" t="s">
        <v>57</v>
      </c>
    </row>
    <row r="8" spans="1:9" ht="30.6" x14ac:dyDescent="0.2">
      <c r="A8" s="23">
        <v>5</v>
      </c>
      <c r="B8" s="11" t="s">
        <v>7</v>
      </c>
      <c r="C8" s="13" t="s">
        <v>37</v>
      </c>
      <c r="D8" s="13" t="s">
        <v>37</v>
      </c>
      <c r="E8" s="9" t="s">
        <v>26</v>
      </c>
      <c r="F8" s="34"/>
      <c r="G8" s="34"/>
      <c r="H8" s="17" t="s">
        <v>58</v>
      </c>
    </row>
    <row r="9" spans="1:9" ht="20.399999999999999" x14ac:dyDescent="0.2">
      <c r="A9" s="23">
        <v>6</v>
      </c>
      <c r="B9" s="11" t="s">
        <v>9</v>
      </c>
      <c r="C9" s="13" t="s">
        <v>27</v>
      </c>
      <c r="D9" s="13" t="s">
        <v>26</v>
      </c>
      <c r="E9" s="9" t="s">
        <v>26</v>
      </c>
      <c r="F9" s="13" t="s">
        <v>45</v>
      </c>
      <c r="G9" s="20" t="s">
        <v>52</v>
      </c>
      <c r="H9" s="17" t="s">
        <v>26</v>
      </c>
    </row>
    <row r="10" spans="1:9" ht="42" customHeight="1" x14ac:dyDescent="0.2">
      <c r="A10" s="23">
        <v>7</v>
      </c>
      <c r="B10" s="8" t="s">
        <v>8</v>
      </c>
      <c r="C10" s="29" t="s">
        <v>28</v>
      </c>
      <c r="D10" s="29" t="s">
        <v>26</v>
      </c>
      <c r="E10" s="29" t="s">
        <v>38</v>
      </c>
      <c r="F10" s="29" t="s">
        <v>46</v>
      </c>
      <c r="G10" s="29" t="s">
        <v>38</v>
      </c>
      <c r="H10" s="35" t="s">
        <v>59</v>
      </c>
    </row>
    <row r="11" spans="1:9" x14ac:dyDescent="0.2">
      <c r="A11" s="23">
        <v>8</v>
      </c>
      <c r="B11" s="11" t="s">
        <v>10</v>
      </c>
      <c r="C11" s="29"/>
      <c r="D11" s="29"/>
      <c r="E11" s="29"/>
      <c r="F11" s="29"/>
      <c r="G11" s="29"/>
      <c r="H11" s="35"/>
    </row>
    <row r="12" spans="1:9" x14ac:dyDescent="0.2">
      <c r="A12" s="23">
        <v>9</v>
      </c>
      <c r="B12" s="11" t="s">
        <v>11</v>
      </c>
      <c r="C12" s="29"/>
      <c r="D12" s="29"/>
      <c r="E12" s="29"/>
      <c r="F12" s="29"/>
      <c r="G12" s="29"/>
      <c r="H12" s="35"/>
    </row>
    <row r="13" spans="1:9" ht="20.399999999999999" x14ac:dyDescent="0.2">
      <c r="A13" s="23">
        <v>10</v>
      </c>
      <c r="B13" s="11" t="s">
        <v>12</v>
      </c>
      <c r="C13" s="13" t="s">
        <v>30</v>
      </c>
      <c r="D13" s="13" t="s">
        <v>30</v>
      </c>
      <c r="E13" s="9" t="s">
        <v>26</v>
      </c>
      <c r="F13" s="13" t="s">
        <v>47</v>
      </c>
      <c r="G13" s="13" t="s">
        <v>53</v>
      </c>
      <c r="H13" s="17" t="s">
        <v>47</v>
      </c>
    </row>
    <row r="14" spans="1:9" ht="20.399999999999999" x14ac:dyDescent="0.2">
      <c r="A14" s="23">
        <v>11</v>
      </c>
      <c r="B14" s="11" t="s">
        <v>13</v>
      </c>
      <c r="C14" s="13" t="s">
        <v>26</v>
      </c>
      <c r="D14" s="13" t="s">
        <v>26</v>
      </c>
      <c r="E14" s="10" t="s">
        <v>43</v>
      </c>
      <c r="F14" s="20" t="s">
        <v>26</v>
      </c>
      <c r="G14" s="13" t="s">
        <v>43</v>
      </c>
      <c r="H14" s="18" t="s">
        <v>60</v>
      </c>
    </row>
    <row r="15" spans="1:9" ht="71.400000000000006" x14ac:dyDescent="0.2">
      <c r="A15" s="23">
        <v>12</v>
      </c>
      <c r="B15" s="11" t="s">
        <v>14</v>
      </c>
      <c r="C15" s="13" t="s">
        <v>31</v>
      </c>
      <c r="D15" s="13" t="s">
        <v>39</v>
      </c>
      <c r="E15" s="10" t="s">
        <v>39</v>
      </c>
      <c r="F15" s="20" t="s">
        <v>26</v>
      </c>
      <c r="G15" s="13" t="s">
        <v>54</v>
      </c>
      <c r="H15" s="17" t="s">
        <v>61</v>
      </c>
    </row>
    <row r="16" spans="1:9" ht="20.399999999999999" x14ac:dyDescent="0.2">
      <c r="A16" s="23">
        <v>13</v>
      </c>
      <c r="B16" s="11" t="s">
        <v>15</v>
      </c>
      <c r="C16" s="13" t="s">
        <v>32</v>
      </c>
      <c r="D16" s="13" t="s">
        <v>40</v>
      </c>
      <c r="E16" s="20" t="s">
        <v>40</v>
      </c>
      <c r="F16" s="20" t="s">
        <v>26</v>
      </c>
      <c r="G16" s="20" t="s">
        <v>26</v>
      </c>
      <c r="H16" s="18" t="s">
        <v>40</v>
      </c>
    </row>
    <row r="17" spans="1:8" ht="30.6" x14ac:dyDescent="0.2">
      <c r="A17" s="23">
        <v>14</v>
      </c>
      <c r="B17" s="11" t="s">
        <v>16</v>
      </c>
      <c r="C17" s="13" t="s">
        <v>26</v>
      </c>
      <c r="D17" s="13" t="s">
        <v>41</v>
      </c>
      <c r="E17" s="9" t="s">
        <v>26</v>
      </c>
      <c r="F17" s="20" t="s">
        <v>26</v>
      </c>
      <c r="G17" s="20" t="s">
        <v>26</v>
      </c>
      <c r="H17" s="18" t="s">
        <v>62</v>
      </c>
    </row>
    <row r="18" spans="1:8" ht="30.6" x14ac:dyDescent="0.2">
      <c r="A18" s="23">
        <v>15</v>
      </c>
      <c r="B18" s="11" t="s">
        <v>17</v>
      </c>
      <c r="C18" s="13" t="s">
        <v>26</v>
      </c>
      <c r="D18" s="13" t="s">
        <v>26</v>
      </c>
      <c r="E18" s="10" t="s">
        <v>65</v>
      </c>
      <c r="F18" s="20" t="s">
        <v>26</v>
      </c>
      <c r="G18" s="20" t="s">
        <v>26</v>
      </c>
      <c r="H18" s="16" t="s">
        <v>63</v>
      </c>
    </row>
    <row r="19" spans="1:8" ht="20.399999999999999" x14ac:dyDescent="0.2">
      <c r="A19" s="23">
        <v>16</v>
      </c>
      <c r="B19" s="11" t="s">
        <v>18</v>
      </c>
      <c r="C19" s="13" t="s">
        <v>26</v>
      </c>
      <c r="D19" s="13" t="s">
        <v>26</v>
      </c>
      <c r="E19" s="10" t="s">
        <v>42</v>
      </c>
      <c r="F19" s="20" t="s">
        <v>26</v>
      </c>
      <c r="G19" s="20" t="s">
        <v>26</v>
      </c>
      <c r="H19" s="18" t="s">
        <v>42</v>
      </c>
    </row>
    <row r="20" spans="1:8" ht="10.8" thickBot="1" x14ac:dyDescent="0.25">
      <c r="A20" s="24">
        <v>17</v>
      </c>
      <c r="B20" s="14" t="s">
        <v>19</v>
      </c>
      <c r="C20" s="21" t="s">
        <v>26</v>
      </c>
      <c r="D20" s="21" t="s">
        <v>26</v>
      </c>
      <c r="E20" s="15" t="s">
        <v>26</v>
      </c>
      <c r="F20" s="22" t="s">
        <v>26</v>
      </c>
      <c r="G20" s="22" t="s">
        <v>26</v>
      </c>
      <c r="H20" s="19" t="s">
        <v>64</v>
      </c>
    </row>
    <row r="21" spans="1:8" x14ac:dyDescent="0.2">
      <c r="A21" s="25" t="s">
        <v>66</v>
      </c>
      <c r="B21" s="25"/>
      <c r="C21" s="25"/>
      <c r="D21" s="25"/>
      <c r="E21" s="25"/>
      <c r="F21" s="25"/>
      <c r="G21" s="25"/>
      <c r="H21" s="25"/>
    </row>
  </sheetData>
  <mergeCells count="12">
    <mergeCell ref="A21:H21"/>
    <mergeCell ref="C2:H2"/>
    <mergeCell ref="C10:C12"/>
    <mergeCell ref="A2:A3"/>
    <mergeCell ref="B2:B3"/>
    <mergeCell ref="D10:D12"/>
    <mergeCell ref="E10:E12"/>
    <mergeCell ref="F7:F8"/>
    <mergeCell ref="F10:F12"/>
    <mergeCell ref="G10:G12"/>
    <mergeCell ref="G7:G8"/>
    <mergeCell ref="H10:H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F7A4-E3A9-4DF7-B6D9-E97CD37C4D95}">
  <dimension ref="B2:Y19"/>
  <sheetViews>
    <sheetView tabSelected="1" workbookViewId="0">
      <selection activeCell="B2" sqref="B2:J19"/>
    </sheetView>
  </sheetViews>
  <sheetFormatPr defaultRowHeight="14.4" x14ac:dyDescent="0.3"/>
  <cols>
    <col min="2" max="2" width="3.88671875" customWidth="1"/>
    <col min="3" max="3" width="12.109375" customWidth="1"/>
    <col min="4" max="4" width="10.21875" customWidth="1"/>
    <col min="5" max="5" width="8" customWidth="1"/>
    <col min="6" max="6" width="7.109375" customWidth="1"/>
    <col min="7" max="7" width="7.44140625" customWidth="1"/>
    <col min="8" max="8" width="6.88671875" customWidth="1"/>
    <col min="9" max="9" width="8.6640625" customWidth="1"/>
    <col min="10" max="10" width="7.109375" customWidth="1"/>
  </cols>
  <sheetData>
    <row r="2" spans="2:25" x14ac:dyDescent="0.3">
      <c r="B2" s="37" t="s">
        <v>67</v>
      </c>
      <c r="C2" s="40" t="s">
        <v>68</v>
      </c>
      <c r="D2" s="40" t="s">
        <v>69</v>
      </c>
      <c r="E2" s="40"/>
      <c r="F2" s="40"/>
      <c r="G2" s="40"/>
      <c r="H2" s="40"/>
      <c r="I2" s="40" t="s">
        <v>70</v>
      </c>
      <c r="J2" s="66" t="s">
        <v>71</v>
      </c>
      <c r="L2" s="37" t="s">
        <v>67</v>
      </c>
      <c r="M2" s="40" t="s">
        <v>68</v>
      </c>
      <c r="N2" s="40" t="s">
        <v>69</v>
      </c>
      <c r="O2" s="40"/>
      <c r="P2" s="40"/>
      <c r="Q2" s="40"/>
      <c r="R2" s="40"/>
      <c r="S2" s="40"/>
      <c r="T2" s="40"/>
      <c r="U2" s="40"/>
      <c r="V2" s="40"/>
      <c r="W2" s="40"/>
      <c r="X2" s="40" t="s">
        <v>70</v>
      </c>
      <c r="Y2" s="66" t="s">
        <v>71</v>
      </c>
    </row>
    <row r="3" spans="2:25" ht="22.2" customHeight="1" thickBot="1" x14ac:dyDescent="0.35">
      <c r="B3" s="62"/>
      <c r="C3" s="41"/>
      <c r="D3" s="42" t="s">
        <v>72</v>
      </c>
      <c r="E3" s="42" t="s">
        <v>73</v>
      </c>
      <c r="F3" s="42" t="s">
        <v>74</v>
      </c>
      <c r="G3" s="42" t="s">
        <v>75</v>
      </c>
      <c r="H3" s="42" t="s">
        <v>76</v>
      </c>
      <c r="I3" s="41"/>
      <c r="J3" s="67"/>
      <c r="L3" s="62"/>
      <c r="M3" s="41"/>
      <c r="N3" s="42" t="s">
        <v>72</v>
      </c>
      <c r="O3" s="42" t="s">
        <v>71</v>
      </c>
      <c r="P3" s="42" t="s">
        <v>73</v>
      </c>
      <c r="Q3" s="42" t="s">
        <v>71</v>
      </c>
      <c r="R3" s="42" t="s">
        <v>74</v>
      </c>
      <c r="S3" s="42" t="s">
        <v>71</v>
      </c>
      <c r="T3" s="42" t="s">
        <v>75</v>
      </c>
      <c r="U3" s="43" t="s">
        <v>71</v>
      </c>
      <c r="V3" s="42" t="s">
        <v>76</v>
      </c>
      <c r="W3" s="42" t="s">
        <v>71</v>
      </c>
      <c r="X3" s="41"/>
      <c r="Y3" s="67"/>
    </row>
    <row r="4" spans="2:25" ht="15" thickTop="1" x14ac:dyDescent="0.3">
      <c r="B4" s="63">
        <v>1</v>
      </c>
      <c r="C4" s="38" t="s">
        <v>77</v>
      </c>
      <c r="D4" s="46">
        <f>I4-G4-F4-E4</f>
        <v>16386</v>
      </c>
      <c r="E4" s="46">
        <v>148</v>
      </c>
      <c r="F4" s="46">
        <v>539</v>
      </c>
      <c r="G4" s="46">
        <v>82</v>
      </c>
      <c r="H4" s="46">
        <v>0</v>
      </c>
      <c r="I4" s="49">
        <v>17155</v>
      </c>
      <c r="J4" s="68">
        <f>I4/I17*100</f>
        <v>7.7225378361588533</v>
      </c>
      <c r="L4" s="63">
        <v>1</v>
      </c>
      <c r="M4" s="38" t="s">
        <v>77</v>
      </c>
      <c r="N4" s="46">
        <f>X4-T4-R4-P4</f>
        <v>16386</v>
      </c>
      <c r="O4" s="47">
        <f>N4/N17*100</f>
        <v>7.7239987932724938</v>
      </c>
      <c r="P4" s="46">
        <v>148</v>
      </c>
      <c r="Q4" s="47">
        <f>P4/P17*100</f>
        <v>7.7083333333333339</v>
      </c>
      <c r="R4" s="46">
        <v>539</v>
      </c>
      <c r="S4" s="47">
        <f>R4/R17*100</f>
        <v>7.6824401368301025</v>
      </c>
      <c r="T4" s="46">
        <v>82</v>
      </c>
      <c r="U4" s="48">
        <f>T4/T17*100</f>
        <v>7.7212806026365346</v>
      </c>
      <c r="V4" s="46">
        <v>0</v>
      </c>
      <c r="W4" s="47">
        <v>0</v>
      </c>
      <c r="X4" s="49">
        <v>17155</v>
      </c>
      <c r="Y4" s="68">
        <f>X4/X17*100</f>
        <v>7.7225378361588533</v>
      </c>
    </row>
    <row r="5" spans="2:25" x14ac:dyDescent="0.3">
      <c r="B5" s="63">
        <v>2</v>
      </c>
      <c r="C5" s="38" t="s">
        <v>78</v>
      </c>
      <c r="D5" s="46">
        <f>I5-G5-F5-E5</f>
        <v>21388</v>
      </c>
      <c r="E5" s="46">
        <v>197</v>
      </c>
      <c r="F5" s="46">
        <v>720</v>
      </c>
      <c r="G5" s="46">
        <v>109</v>
      </c>
      <c r="H5" s="46">
        <v>0</v>
      </c>
      <c r="I5" s="49">
        <v>22414</v>
      </c>
      <c r="J5" s="69">
        <f>I5/I17*100</f>
        <v>10.089942469231392</v>
      </c>
      <c r="L5" s="63">
        <v>2</v>
      </c>
      <c r="M5" s="38" t="s">
        <v>78</v>
      </c>
      <c r="N5" s="46">
        <f>X5-T5-R5-P5</f>
        <v>21388</v>
      </c>
      <c r="O5" s="46">
        <f>N5/N17*100</f>
        <v>10.081831208990121</v>
      </c>
      <c r="P5" s="46">
        <v>197</v>
      </c>
      <c r="Q5" s="46">
        <f>P5/P17*100</f>
        <v>10.260416666666666</v>
      </c>
      <c r="R5" s="46">
        <v>720</v>
      </c>
      <c r="S5" s="46">
        <f>R5/R17*100</f>
        <v>10.262257696693272</v>
      </c>
      <c r="T5" s="46">
        <v>109</v>
      </c>
      <c r="U5" s="48">
        <f>T5/T17*100</f>
        <v>10.263653483992467</v>
      </c>
      <c r="V5" s="46">
        <v>0</v>
      </c>
      <c r="W5" s="47">
        <v>0</v>
      </c>
      <c r="X5" s="49">
        <v>22414</v>
      </c>
      <c r="Y5" s="69">
        <f>X5/X17*100</f>
        <v>10.089942469231392</v>
      </c>
    </row>
    <row r="6" spans="2:25" x14ac:dyDescent="0.3">
      <c r="B6" s="63">
        <v>3</v>
      </c>
      <c r="C6" s="38" t="s">
        <v>79</v>
      </c>
      <c r="D6" s="46">
        <f>I6-G6-F6-E6</f>
        <v>8497</v>
      </c>
      <c r="E6" s="46">
        <v>74</v>
      </c>
      <c r="F6" s="46">
        <v>269</v>
      </c>
      <c r="G6" s="46">
        <v>41</v>
      </c>
      <c r="H6" s="46">
        <v>0</v>
      </c>
      <c r="I6" s="49">
        <v>8881</v>
      </c>
      <c r="J6" s="69">
        <f>I6/I17*100</f>
        <v>3.9978932394594451</v>
      </c>
      <c r="L6" s="63">
        <v>3</v>
      </c>
      <c r="M6" s="38" t="s">
        <v>79</v>
      </c>
      <c r="N6" s="46">
        <f>X6-T6-R6-P6</f>
        <v>8497</v>
      </c>
      <c r="O6" s="46">
        <f>N6/N17*100</f>
        <v>4.0052982879553518</v>
      </c>
      <c r="P6" s="46">
        <v>74</v>
      </c>
      <c r="Q6" s="46">
        <f>P6/P17*100</f>
        <v>3.854166666666667</v>
      </c>
      <c r="R6" s="46">
        <v>269</v>
      </c>
      <c r="S6" s="46">
        <f>R6/R17*100</f>
        <v>3.8340935005701251</v>
      </c>
      <c r="T6" s="46">
        <v>41</v>
      </c>
      <c r="U6" s="48">
        <f>T6/T17*100</f>
        <v>3.8606403013182673</v>
      </c>
      <c r="V6" s="46">
        <v>0</v>
      </c>
      <c r="W6" s="47">
        <v>0</v>
      </c>
      <c r="X6" s="49">
        <v>8881</v>
      </c>
      <c r="Y6" s="69">
        <f>X6/X17*100</f>
        <v>3.9978932394594451</v>
      </c>
    </row>
    <row r="7" spans="2:25" x14ac:dyDescent="0.3">
      <c r="B7" s="63">
        <v>4</v>
      </c>
      <c r="C7" s="38" t="s">
        <v>80</v>
      </c>
      <c r="D7" s="46">
        <f>I7-G7-F7-E7</f>
        <v>16184</v>
      </c>
      <c r="E7" s="46">
        <v>145</v>
      </c>
      <c r="F7" s="46">
        <v>532</v>
      </c>
      <c r="G7" s="46">
        <v>81</v>
      </c>
      <c r="H7" s="46">
        <v>0</v>
      </c>
      <c r="I7" s="49">
        <v>16942</v>
      </c>
      <c r="J7" s="69">
        <f>I7/I17*100</f>
        <v>7.6266532218130747</v>
      </c>
      <c r="L7" s="63">
        <v>4</v>
      </c>
      <c r="M7" s="38" t="s">
        <v>80</v>
      </c>
      <c r="N7" s="46">
        <f t="shared" ref="N7:N15" si="0">X7-T7-R7-P7</f>
        <v>16184</v>
      </c>
      <c r="O7" s="46">
        <f>N7/N17*100</f>
        <v>7.6287804510144053</v>
      </c>
      <c r="P7" s="46">
        <v>145</v>
      </c>
      <c r="Q7" s="46">
        <f>P7/P17*100</f>
        <v>7.552083333333333</v>
      </c>
      <c r="R7" s="46">
        <v>532</v>
      </c>
      <c r="S7" s="46">
        <f>R7/R17*100</f>
        <v>7.5826681870011399</v>
      </c>
      <c r="T7" s="46">
        <v>81</v>
      </c>
      <c r="U7" s="48">
        <f>T7/T17*100</f>
        <v>7.6271186440677967</v>
      </c>
      <c r="V7" s="46">
        <v>0</v>
      </c>
      <c r="W7" s="47">
        <v>0</v>
      </c>
      <c r="X7" s="49">
        <v>16942</v>
      </c>
      <c r="Y7" s="69">
        <f>X7/X17*100</f>
        <v>7.6266532218130747</v>
      </c>
    </row>
    <row r="8" spans="2:25" x14ac:dyDescent="0.3">
      <c r="B8" s="63">
        <v>5</v>
      </c>
      <c r="C8" s="38" t="s">
        <v>81</v>
      </c>
      <c r="D8" s="46">
        <f>I8-G8-F8-E8</f>
        <v>23116</v>
      </c>
      <c r="E8" s="46">
        <v>214</v>
      </c>
      <c r="F8" s="46">
        <v>784</v>
      </c>
      <c r="G8" s="46">
        <v>119</v>
      </c>
      <c r="H8" s="46">
        <v>0</v>
      </c>
      <c r="I8" s="49">
        <v>24233</v>
      </c>
      <c r="J8" s="69">
        <f>I8/I17*100</f>
        <v>10.90878807249417</v>
      </c>
      <c r="L8" s="63">
        <v>5</v>
      </c>
      <c r="M8" s="38" t="s">
        <v>81</v>
      </c>
      <c r="N8" s="46">
        <f t="shared" si="0"/>
        <v>23116</v>
      </c>
      <c r="O8" s="46">
        <f>N8/N17*100</f>
        <v>10.896372275435553</v>
      </c>
      <c r="P8" s="46">
        <v>214</v>
      </c>
      <c r="Q8" s="46">
        <f>P8/P17*100</f>
        <v>11.145833333333334</v>
      </c>
      <c r="R8" s="46">
        <v>784</v>
      </c>
      <c r="S8" s="46">
        <f>R8/R17*100</f>
        <v>11.174458380843785</v>
      </c>
      <c r="T8" s="46">
        <v>119</v>
      </c>
      <c r="U8" s="48">
        <f>T8/T17*100</f>
        <v>11.205273069679849</v>
      </c>
      <c r="V8" s="46">
        <v>0</v>
      </c>
      <c r="W8" s="47">
        <v>0</v>
      </c>
      <c r="X8" s="49">
        <v>24233</v>
      </c>
      <c r="Y8" s="69">
        <f>X8/X17*100</f>
        <v>10.90878807249417</v>
      </c>
    </row>
    <row r="9" spans="2:25" x14ac:dyDescent="0.3">
      <c r="B9" s="63">
        <v>6</v>
      </c>
      <c r="C9" s="38" t="s">
        <v>82</v>
      </c>
      <c r="D9" s="46">
        <f>I9-G9-F9-E9</f>
        <v>18059</v>
      </c>
      <c r="E9" s="46">
        <v>164</v>
      </c>
      <c r="F9" s="46">
        <v>599</v>
      </c>
      <c r="G9" s="46">
        <v>91</v>
      </c>
      <c r="H9" s="46">
        <v>0</v>
      </c>
      <c r="I9" s="49">
        <v>18913</v>
      </c>
      <c r="J9" s="69">
        <f>I9/I17*100</f>
        <v>8.5139235263930271</v>
      </c>
      <c r="L9" s="63">
        <v>6</v>
      </c>
      <c r="M9" s="38" t="s">
        <v>82</v>
      </c>
      <c r="N9" s="46">
        <f t="shared" si="0"/>
        <v>18059</v>
      </c>
      <c r="O9" s="46">
        <f>N9/N17*100</f>
        <v>8.5126140734595381</v>
      </c>
      <c r="P9" s="46">
        <v>164</v>
      </c>
      <c r="Q9" s="46">
        <f>P9/P17*100</f>
        <v>8.5416666666666661</v>
      </c>
      <c r="R9" s="46">
        <v>599</v>
      </c>
      <c r="S9" s="46">
        <f>R9/R17*100</f>
        <v>8.5376282782212076</v>
      </c>
      <c r="T9" s="46">
        <v>91</v>
      </c>
      <c r="U9" s="48">
        <f>T9/T17*100</f>
        <v>8.56873822975518</v>
      </c>
      <c r="V9" s="46">
        <v>0</v>
      </c>
      <c r="W9" s="47">
        <v>0</v>
      </c>
      <c r="X9" s="49">
        <v>18913</v>
      </c>
      <c r="Y9" s="69">
        <f>X9/X17*100</f>
        <v>8.5139235263930271</v>
      </c>
    </row>
    <row r="10" spans="2:25" x14ac:dyDescent="0.3">
      <c r="B10" s="64">
        <v>7</v>
      </c>
      <c r="C10" s="73" t="s">
        <v>83</v>
      </c>
      <c r="D10" s="74">
        <f>I10-G10-F10-E10</f>
        <v>18673</v>
      </c>
      <c r="E10" s="74">
        <v>170</v>
      </c>
      <c r="F10" s="74">
        <v>621</v>
      </c>
      <c r="G10" s="74">
        <v>94</v>
      </c>
      <c r="H10" s="74">
        <v>0</v>
      </c>
      <c r="I10" s="75">
        <v>19558</v>
      </c>
      <c r="J10" s="76">
        <f>I10/I17*100</f>
        <v>8.8042783444823574</v>
      </c>
      <c r="L10" s="64">
        <v>7</v>
      </c>
      <c r="M10" s="39" t="s">
        <v>83</v>
      </c>
      <c r="N10" s="50">
        <f t="shared" si="0"/>
        <v>18673</v>
      </c>
      <c r="O10" s="50">
        <f>N10/N17*100</f>
        <v>8.8020401236895687</v>
      </c>
      <c r="P10" s="50">
        <v>170</v>
      </c>
      <c r="Q10" s="50">
        <f>P10/P17*100</f>
        <v>8.8541666666666679</v>
      </c>
      <c r="R10" s="50">
        <v>621</v>
      </c>
      <c r="S10" s="50">
        <f>R10/R17*100</f>
        <v>8.8511972633979479</v>
      </c>
      <c r="T10" s="50">
        <v>94</v>
      </c>
      <c r="U10" s="51">
        <f>T10/T17*100</f>
        <v>8.8512241054613927</v>
      </c>
      <c r="V10" s="50">
        <v>0</v>
      </c>
      <c r="W10" s="52">
        <v>0</v>
      </c>
      <c r="X10" s="53">
        <v>19558</v>
      </c>
      <c r="Y10" s="69">
        <f>X10/X17*100</f>
        <v>8.8042783444823574</v>
      </c>
    </row>
    <row r="11" spans="2:25" x14ac:dyDescent="0.3">
      <c r="B11" s="63">
        <v>8</v>
      </c>
      <c r="C11" s="38" t="s">
        <v>84</v>
      </c>
      <c r="D11" s="46">
        <f>I11-G11-F11-E11</f>
        <v>15596</v>
      </c>
      <c r="E11" s="46">
        <v>140</v>
      </c>
      <c r="F11" s="46">
        <v>511</v>
      </c>
      <c r="G11" s="46">
        <v>77</v>
      </c>
      <c r="H11" s="46">
        <v>0</v>
      </c>
      <c r="I11" s="49">
        <v>16324</v>
      </c>
      <c r="J11" s="69">
        <f>I11/I17*100</f>
        <v>7.3484527914577153</v>
      </c>
      <c r="L11" s="63">
        <v>8</v>
      </c>
      <c r="M11" s="38" t="s">
        <v>84</v>
      </c>
      <c r="N11" s="46">
        <f t="shared" si="0"/>
        <v>15596</v>
      </c>
      <c r="O11" s="46">
        <f>N11/N17*100</f>
        <v>7.3516102270156116</v>
      </c>
      <c r="P11" s="46">
        <v>140</v>
      </c>
      <c r="Q11" s="46">
        <f>P11/P17*100</f>
        <v>7.291666666666667</v>
      </c>
      <c r="R11" s="46">
        <v>511</v>
      </c>
      <c r="S11" s="46">
        <f>R11/R17*100</f>
        <v>7.2833523375142528</v>
      </c>
      <c r="T11" s="46">
        <v>77</v>
      </c>
      <c r="U11" s="48">
        <f>T11/T17*100</f>
        <v>7.2504708097928434</v>
      </c>
      <c r="V11" s="46">
        <v>0</v>
      </c>
      <c r="W11" s="47">
        <v>0</v>
      </c>
      <c r="X11" s="49">
        <v>16324</v>
      </c>
      <c r="Y11" s="69">
        <f>X11/X17*100</f>
        <v>7.3484527914577153</v>
      </c>
    </row>
    <row r="12" spans="2:25" x14ac:dyDescent="0.3">
      <c r="B12" s="63">
        <v>9</v>
      </c>
      <c r="C12" s="38" t="s">
        <v>85</v>
      </c>
      <c r="D12" s="46">
        <f>I12-G12-F12-E12</f>
        <v>12458</v>
      </c>
      <c r="E12" s="46">
        <v>110</v>
      </c>
      <c r="F12" s="46">
        <v>402</v>
      </c>
      <c r="G12" s="46">
        <v>61</v>
      </c>
      <c r="H12" s="46">
        <v>0</v>
      </c>
      <c r="I12" s="49">
        <v>13031</v>
      </c>
      <c r="J12" s="69">
        <f>I12/I17*100</f>
        <v>5.8660676504218028</v>
      </c>
      <c r="L12" s="63">
        <v>9</v>
      </c>
      <c r="M12" s="38" t="s">
        <v>85</v>
      </c>
      <c r="N12" s="46">
        <f t="shared" si="0"/>
        <v>12458</v>
      </c>
      <c r="O12" s="46">
        <f>N12/N17*100</f>
        <v>5.8724262764914394</v>
      </c>
      <c r="P12" s="46">
        <v>110</v>
      </c>
      <c r="Q12" s="46">
        <f>P12/P17*100</f>
        <v>5.7291666666666661</v>
      </c>
      <c r="R12" s="46">
        <v>402</v>
      </c>
      <c r="S12" s="46">
        <f>R12/R17*100</f>
        <v>5.7297605473204101</v>
      </c>
      <c r="T12" s="46">
        <v>61</v>
      </c>
      <c r="U12" s="48">
        <f>T12/T17*100</f>
        <v>5.743879472693032</v>
      </c>
      <c r="V12" s="46">
        <v>0</v>
      </c>
      <c r="W12" s="47">
        <v>0</v>
      </c>
      <c r="X12" s="49">
        <v>13031</v>
      </c>
      <c r="Y12" s="69">
        <f>X12/X17*100</f>
        <v>5.8660676504218028</v>
      </c>
    </row>
    <row r="13" spans="2:25" x14ac:dyDescent="0.3">
      <c r="B13" s="63">
        <v>10</v>
      </c>
      <c r="C13" s="38" t="s">
        <v>86</v>
      </c>
      <c r="D13" s="46">
        <f>I13-G13-F13-E13</f>
        <v>9089</v>
      </c>
      <c r="E13" s="46">
        <v>79</v>
      </c>
      <c r="F13" s="46">
        <v>289</v>
      </c>
      <c r="G13" s="46">
        <v>44</v>
      </c>
      <c r="H13" s="46">
        <v>0</v>
      </c>
      <c r="I13" s="49">
        <v>9501</v>
      </c>
      <c r="J13" s="69">
        <f>I13/I17*100</f>
        <v>4.276993994832134</v>
      </c>
      <c r="L13" s="63">
        <v>10</v>
      </c>
      <c r="M13" s="38" t="s">
        <v>86</v>
      </c>
      <c r="N13" s="46">
        <f t="shared" si="0"/>
        <v>9089</v>
      </c>
      <c r="O13" s="46">
        <f>N13/N17*100</f>
        <v>4.2843540236820274</v>
      </c>
      <c r="P13" s="46">
        <v>79</v>
      </c>
      <c r="Q13" s="46">
        <f>P13/P17*100</f>
        <v>4.114583333333333</v>
      </c>
      <c r="R13" s="46">
        <v>289</v>
      </c>
      <c r="S13" s="46">
        <f>R13/R17*100</f>
        <v>4.1191562143671607</v>
      </c>
      <c r="T13" s="46">
        <v>44</v>
      </c>
      <c r="U13" s="48">
        <f>T13/T17*100</f>
        <v>4.1431261770244827</v>
      </c>
      <c r="V13" s="46">
        <v>0</v>
      </c>
      <c r="W13" s="47">
        <v>0</v>
      </c>
      <c r="X13" s="49">
        <v>9501</v>
      </c>
      <c r="Y13" s="69">
        <f>X13/X17*100</f>
        <v>4.276993994832134</v>
      </c>
    </row>
    <row r="14" spans="2:25" x14ac:dyDescent="0.3">
      <c r="B14" s="63">
        <v>11</v>
      </c>
      <c r="C14" s="38" t="s">
        <v>87</v>
      </c>
      <c r="D14" s="46">
        <f>I14-G14-F14-E14</f>
        <v>15605</v>
      </c>
      <c r="E14" s="46">
        <v>140</v>
      </c>
      <c r="F14" s="46">
        <v>511</v>
      </c>
      <c r="G14" s="46">
        <v>77</v>
      </c>
      <c r="H14" s="46">
        <v>0</v>
      </c>
      <c r="I14" s="49">
        <v>16333</v>
      </c>
      <c r="J14" s="69">
        <f>I14/I17*100</f>
        <v>7.352504254035706</v>
      </c>
      <c r="L14" s="63">
        <v>11</v>
      </c>
      <c r="M14" s="38" t="s">
        <v>87</v>
      </c>
      <c r="N14" s="46">
        <f t="shared" si="0"/>
        <v>15605</v>
      </c>
      <c r="O14" s="46">
        <f>N14/N17*100</f>
        <v>7.3558526284033494</v>
      </c>
      <c r="P14" s="46">
        <v>140</v>
      </c>
      <c r="Q14" s="46">
        <f>P14/P17*100</f>
        <v>7.291666666666667</v>
      </c>
      <c r="R14" s="46">
        <v>511</v>
      </c>
      <c r="S14" s="46">
        <f>R14/R17*100</f>
        <v>7.2833523375142528</v>
      </c>
      <c r="T14" s="46">
        <v>77</v>
      </c>
      <c r="U14" s="48">
        <f>T14/T17*100</f>
        <v>7.2504708097928434</v>
      </c>
      <c r="V14" s="46">
        <v>0</v>
      </c>
      <c r="W14" s="47">
        <v>0</v>
      </c>
      <c r="X14" s="49">
        <v>16333</v>
      </c>
      <c r="Y14" s="69">
        <f>X14/X17*100</f>
        <v>7.352504254035706</v>
      </c>
    </row>
    <row r="15" spans="2:25" x14ac:dyDescent="0.3">
      <c r="B15" s="64">
        <v>12</v>
      </c>
      <c r="C15" s="73" t="s">
        <v>88</v>
      </c>
      <c r="D15" s="74">
        <f>I15-G15-F15-E15</f>
        <v>22923</v>
      </c>
      <c r="E15" s="74">
        <v>213</v>
      </c>
      <c r="F15" s="74">
        <v>777</v>
      </c>
      <c r="G15" s="74">
        <v>117</v>
      </c>
      <c r="H15" s="74">
        <v>0</v>
      </c>
      <c r="I15" s="75">
        <v>24030</v>
      </c>
      <c r="J15" s="76">
        <f>I15/I17*100</f>
        <v>10.817405083235048</v>
      </c>
      <c r="L15" s="64">
        <v>12</v>
      </c>
      <c r="M15" s="39" t="s">
        <v>88</v>
      </c>
      <c r="N15" s="50">
        <f t="shared" si="0"/>
        <v>22923</v>
      </c>
      <c r="O15" s="50">
        <f>N15/N17*100</f>
        <v>10.8053963345652</v>
      </c>
      <c r="P15" s="50">
        <v>213</v>
      </c>
      <c r="Q15" s="50">
        <f>P15/P17*100</f>
        <v>11.09375</v>
      </c>
      <c r="R15" s="50">
        <v>777</v>
      </c>
      <c r="S15" s="50">
        <f>R15/R17*100</f>
        <v>11.074686431014822</v>
      </c>
      <c r="T15" s="50">
        <v>117</v>
      </c>
      <c r="U15" s="51">
        <f>T15/T17*100</f>
        <v>11.016949152542372</v>
      </c>
      <c r="V15" s="50">
        <v>0</v>
      </c>
      <c r="W15" s="52">
        <v>0</v>
      </c>
      <c r="X15" s="53">
        <v>24030</v>
      </c>
      <c r="Y15" s="69">
        <f>X15/X17*100</f>
        <v>10.817405083235048</v>
      </c>
    </row>
    <row r="16" spans="2:25" x14ac:dyDescent="0.3">
      <c r="B16" s="65">
        <v>13</v>
      </c>
      <c r="C16" s="38" t="s">
        <v>89</v>
      </c>
      <c r="D16" s="46">
        <f>I16-G16-F16-E16</f>
        <v>14170</v>
      </c>
      <c r="E16" s="46">
        <v>126</v>
      </c>
      <c r="F16" s="46">
        <v>462</v>
      </c>
      <c r="G16" s="46">
        <v>69</v>
      </c>
      <c r="H16" s="46">
        <v>0</v>
      </c>
      <c r="I16" s="49">
        <v>14827</v>
      </c>
      <c r="J16" s="69">
        <f>I16/I17*100</f>
        <v>6.6745595159852709</v>
      </c>
      <c r="L16" s="65">
        <v>13</v>
      </c>
      <c r="M16" s="38" t="s">
        <v>89</v>
      </c>
      <c r="N16" s="46">
        <f>X16-T16-R16-P16</f>
        <v>14170</v>
      </c>
      <c r="O16" s="46">
        <f>N16/N17*100</f>
        <v>6.6794252960253413</v>
      </c>
      <c r="P16" s="46">
        <v>126</v>
      </c>
      <c r="Q16" s="46">
        <f>P16/P17*100</f>
        <v>6.5625</v>
      </c>
      <c r="R16" s="46">
        <v>462</v>
      </c>
      <c r="S16" s="46">
        <f>R16/R17*100</f>
        <v>6.584948688711517</v>
      </c>
      <c r="T16" s="46">
        <v>69</v>
      </c>
      <c r="U16" s="48">
        <f>T16/T17*100</f>
        <v>6.4971751412429377</v>
      </c>
      <c r="V16" s="46">
        <v>0</v>
      </c>
      <c r="W16" s="47">
        <v>0</v>
      </c>
      <c r="X16" s="49">
        <v>14827</v>
      </c>
      <c r="Y16" s="69">
        <f>X16/X17*100</f>
        <v>6.6745595159852709</v>
      </c>
    </row>
    <row r="17" spans="2:25" x14ac:dyDescent="0.3">
      <c r="B17" s="44" t="s">
        <v>90</v>
      </c>
      <c r="C17" s="44"/>
      <c r="D17" s="54">
        <f>SUM(D4:D16)</f>
        <v>212144</v>
      </c>
      <c r="E17" s="54">
        <f t="shared" ref="E17:H17" si="1">SUM(E4:E16)</f>
        <v>1920</v>
      </c>
      <c r="F17" s="54">
        <f>SUM(F4:F16)</f>
        <v>7016</v>
      </c>
      <c r="G17" s="54">
        <f t="shared" si="1"/>
        <v>1062</v>
      </c>
      <c r="H17" s="54">
        <f t="shared" si="1"/>
        <v>0</v>
      </c>
      <c r="I17" s="56">
        <f>SUM(I4:I16)</f>
        <v>222142</v>
      </c>
      <c r="J17" s="70">
        <f>SUM(J4:J16)</f>
        <v>99.999999999999986</v>
      </c>
      <c r="L17" s="44" t="s">
        <v>90</v>
      </c>
      <c r="M17" s="44"/>
      <c r="N17" s="54">
        <f>SUM(N4:N16)</f>
        <v>212144</v>
      </c>
      <c r="O17" s="55">
        <f t="shared" ref="O17:W17" si="2">SUM(O4:O16)</f>
        <v>100.00000000000001</v>
      </c>
      <c r="P17" s="54">
        <f t="shared" si="2"/>
        <v>1920</v>
      </c>
      <c r="Q17" s="55">
        <f t="shared" si="2"/>
        <v>100.00000000000001</v>
      </c>
      <c r="R17" s="54">
        <f>SUM(R4:R16)</f>
        <v>7016</v>
      </c>
      <c r="S17" s="55">
        <f t="shared" ref="S17:Y17" si="3">SUM(S4:S16)</f>
        <v>100.00000000000001</v>
      </c>
      <c r="T17" s="54">
        <f t="shared" si="3"/>
        <v>1062</v>
      </c>
      <c r="U17" s="55">
        <f t="shared" si="3"/>
        <v>99.999999999999986</v>
      </c>
      <c r="V17" s="54">
        <f t="shared" si="3"/>
        <v>0</v>
      </c>
      <c r="W17" s="55">
        <f t="shared" si="3"/>
        <v>0</v>
      </c>
      <c r="X17" s="56">
        <f>SUM(X4:X16)</f>
        <v>222142</v>
      </c>
      <c r="Y17" s="70">
        <f>SUM(Y4:Y16)</f>
        <v>99.999999999999986</v>
      </c>
    </row>
    <row r="18" spans="2:25" ht="15" thickBot="1" x14ac:dyDescent="0.35">
      <c r="B18" s="45" t="s">
        <v>91</v>
      </c>
      <c r="C18" s="45"/>
      <c r="D18" s="72">
        <f>D17/I17*100</f>
        <v>95.499275238361051</v>
      </c>
      <c r="E18" s="59">
        <f>E17/I17*100</f>
        <v>0.86431201663800628</v>
      </c>
      <c r="F18" s="59">
        <f>F17/I17*100</f>
        <v>3.1583401607980481</v>
      </c>
      <c r="G18" s="59">
        <f>G17/I17*100</f>
        <v>0.47807258420289722</v>
      </c>
      <c r="H18" s="59">
        <f>SUM(H5:H17)</f>
        <v>0</v>
      </c>
      <c r="I18" s="61">
        <f>SUM(D18:H18)</f>
        <v>100</v>
      </c>
      <c r="J18" s="71"/>
      <c r="L18" s="45" t="s">
        <v>91</v>
      </c>
      <c r="M18" s="45"/>
      <c r="N18" s="57">
        <f>N17/X17*100</f>
        <v>95.499275238361051</v>
      </c>
      <c r="O18" s="58"/>
      <c r="P18" s="59">
        <f>P17/X17*100</f>
        <v>0.86431201663800628</v>
      </c>
      <c r="Q18" s="58"/>
      <c r="R18" s="59">
        <f>R17/X17*100</f>
        <v>3.1583401607980481</v>
      </c>
      <c r="S18" s="58"/>
      <c r="T18" s="59">
        <f>T17/X17*100</f>
        <v>0.47807258420289722</v>
      </c>
      <c r="U18" s="60"/>
      <c r="V18" s="59">
        <f>SUM(V5:V17)</f>
        <v>0</v>
      </c>
      <c r="W18" s="58"/>
      <c r="X18" s="61">
        <f>SUM(N18:W18)</f>
        <v>100</v>
      </c>
      <c r="Y18" s="71"/>
    </row>
    <row r="19" spans="2:25" ht="15" thickTop="1" x14ac:dyDescent="0.3">
      <c r="B19" s="36" t="s">
        <v>92</v>
      </c>
      <c r="C19" s="36"/>
      <c r="D19" s="36"/>
      <c r="E19" s="36"/>
      <c r="F19" s="36"/>
      <c r="G19" s="36"/>
      <c r="H19" s="36"/>
      <c r="I19" s="36"/>
      <c r="J19" s="36"/>
      <c r="L19" s="36" t="s">
        <v>92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</sheetData>
  <mergeCells count="16">
    <mergeCell ref="Y2:Y3"/>
    <mergeCell ref="L17:M17"/>
    <mergeCell ref="L18:M18"/>
    <mergeCell ref="L19:Y19"/>
    <mergeCell ref="B18:C18"/>
    <mergeCell ref="B19:J19"/>
    <mergeCell ref="L2:L3"/>
    <mergeCell ref="M2:M3"/>
    <mergeCell ref="N2:W2"/>
    <mergeCell ref="X2:X3"/>
    <mergeCell ref="B2:B3"/>
    <mergeCell ref="C2:C3"/>
    <mergeCell ref="D2:H2"/>
    <mergeCell ref="I2:I3"/>
    <mergeCell ref="J2:J3"/>
    <mergeCell ref="B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2020-10-14T05:31:43Z</dcterms:created>
  <dcterms:modified xsi:type="dcterms:W3CDTF">2020-10-17T03:42:31Z</dcterms:modified>
</cp:coreProperties>
</file>