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firstSheet="1" activeTab="2"/>
  </bookViews>
  <sheets>
    <sheet name="Nilai kinerja awal" sheetId="2" r:id="rId1"/>
    <sheet name="Hasil penilaian kinerja" sheetId="3" r:id="rId2"/>
    <sheet name="Data Produksi 2018" sheetId="4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<sst xmlns="http://schemas.openxmlformats.org/spreadsheetml/2006/main" count="85" uniqueCount="49">
  <si>
    <t>No</t>
  </si>
  <si>
    <t>Atribut Kinerja</t>
  </si>
  <si>
    <t>Nilai Aktual</t>
  </si>
  <si>
    <t>Reliabilitas</t>
  </si>
  <si>
    <t>Pesanan Terkirim Penuh (%)</t>
  </si>
  <si>
    <t>Ketepatan Pengiriman (%)</t>
  </si>
  <si>
    <t>Responsivitas</t>
  </si>
  <si>
    <t>Siklus memperoleh bahan baku (hari)</t>
  </si>
  <si>
    <t>Siklus pengolahan (hari)</t>
  </si>
  <si>
    <t>Siklus pengolahan (Ku/hari)</t>
  </si>
  <si>
    <t>Biaya</t>
  </si>
  <si>
    <t>Metrik Kinerja</t>
  </si>
  <si>
    <t>Bobot AHP</t>
  </si>
  <si>
    <t>Hasil (%)</t>
  </si>
  <si>
    <t>Bobot</t>
  </si>
  <si>
    <t>PTP</t>
  </si>
  <si>
    <t>KP</t>
  </si>
  <si>
    <t>SBH</t>
  </si>
  <si>
    <t>SP</t>
  </si>
  <si>
    <t>BP</t>
  </si>
  <si>
    <t>Kinerja Petani</t>
  </si>
  <si>
    <t>Perhitungan Kinerja Petani</t>
  </si>
  <si>
    <t>Perhitungan Kinerja Pabrik</t>
  </si>
  <si>
    <t>Kinerja Pabrik</t>
  </si>
  <si>
    <t>Keterangan:</t>
  </si>
  <si>
    <t>Biaya Produksi (Rp/Ha)</t>
  </si>
  <si>
    <t>Biaya Produksi (Rp/Ku)</t>
  </si>
  <si>
    <t>Pesanan Terkirim Penuh</t>
  </si>
  <si>
    <t xml:space="preserve">Ketepatan Pengiriman </t>
  </si>
  <si>
    <t>Siklus memperoleh bahan baku</t>
  </si>
  <si>
    <t>Siklus pengolahan</t>
  </si>
  <si>
    <t xml:space="preserve">Biaya Produksi </t>
  </si>
  <si>
    <t>Anggota Rantai Petani (%)</t>
  </si>
  <si>
    <t>Anggota Rantai Pabrik (%)</t>
  </si>
  <si>
    <t>Pola Kerja Sama</t>
  </si>
  <si>
    <t>Luas (Ha)</t>
  </si>
  <si>
    <t>Jumlah Tebu (Ku)</t>
  </si>
  <si>
    <t>Produktivitas (Ku/Ha)</t>
  </si>
  <si>
    <t>Rendemen (%)</t>
  </si>
  <si>
    <t>Kristal (Ku)</t>
  </si>
  <si>
    <t>Produktivitas Kristal (Ku/Ha)</t>
  </si>
  <si>
    <t>TRM</t>
  </si>
  <si>
    <t>KSU</t>
  </si>
  <si>
    <t>KMT</t>
  </si>
  <si>
    <t>Keterangan</t>
  </si>
  <si>
    <t>Tebu Rakyat Mandiri</t>
  </si>
  <si>
    <t>Kerja Sama Usaha</t>
  </si>
  <si>
    <t>Kemitraan</t>
  </si>
  <si>
    <t>Total Produksi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</si>
</sst>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6" formatCode="_(* #,##0_);_(* \(#,##0\);_(* &quot;-&quot;??_);_(@_)"/>
    <numFmt numFmtId="170" formatCode="0.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2" fontId="0" fillId="0" borderId="0" xfId="0" applyNumberFormat="1" applyBorder="1"/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Border="1" applyAlignment="1">
      <alignment horizontal="left"/>
    </xf>
    <xf numFmtId="2" fontId="3" fillId="0" borderId="0" xfId="0" applyNumberFormat="1" applyFont="1" applyBorder="1"/>
    <xf numFmtId="0" fontId="5" fillId="0" borderId="1" xfId="0" applyFont="1" applyBorder="1"/>
    <xf numFmtId="0" fontId="3" fillId="0" borderId="0" xfId="0" applyFont="1" applyBorder="1"/>
    <xf numFmtId="0" fontId="3" fillId="0" borderId="1" xfId="0" applyFont="1" applyBorder="1"/>
    <xf numFmtId="1" fontId="3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/>
    <xf numFmtId="0" fontId="2" fillId="0" borderId="2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164" fontId="0" fillId="0" borderId="3" xfId="0" applyNumberFormat="1" applyBorder="1"/>
    <xf numFmtId="43" fontId="0" fillId="0" borderId="1" xfId="18" applyNumberFormat="1" applyFont="1" applyBorder="1"/>
    <xf numFmtId="43" fontId="3" fillId="0" borderId="1" xfId="18" applyNumberFormat="1" applyFont="1" applyBorder="1" applyAlignment="1">
      <alignment horizontal="right"/>
    </xf>
    <xf numFmtId="43" fontId="3" fillId="0" borderId="1" xfId="18" applyNumberFormat="1" applyFont="1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3" xfId="0" applyBorder="1"/>
    <xf numFmtId="43" fontId="0" fillId="0" borderId="2" xfId="18" applyFont="1" applyBorder="1"/>
    <xf numFmtId="166" fontId="0" fillId="0" borderId="2" xfId="18" applyNumberFormat="1" applyFont="1" applyBorder="1"/>
    <xf numFmtId="43" fontId="0" fillId="0" borderId="0" xfId="18" applyFont="1" applyBorder="1"/>
    <xf numFmtId="166" fontId="0" fillId="0" borderId="0" xfId="18" applyNumberFormat="1" applyFont="1" applyBorder="1"/>
    <xf numFmtId="43" fontId="0" fillId="0" borderId="1" xfId="18" applyFont="1" applyBorder="1"/>
    <xf numFmtId="166" fontId="0" fillId="0" borderId="1" xfId="18" applyNumberFormat="1" applyFont="1" applyBorder="1"/>
    <xf numFmtId="0" fontId="0" fillId="0" borderId="3" xfId="0" applyFill="1" applyBorder="1"/>
    <xf numFmtId="43" fontId="0" fillId="0" borderId="3" xfId="18" applyFont="1" applyBorder="1"/>
    <xf numFmtId="166" fontId="0" fillId="0" borderId="3" xfId="18" applyNumberFormat="1" applyFont="1" applyBorder="1"/>
    <xf numFmtId="170" fontId="0" fillId="0" borderId="0" xfId="0" applyNumberFormat="1"/>
    <xf numFmtId="2" fontId="0" fillId="0" borderId="2" xfId="0" applyNumberFormat="1" applyBorder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 topLeftCell="A10">
      <selection activeCell="D12" sqref="D12"/>
    </sheetView>
  </sheetViews>
  <sheetFormatPr defaultColWidth="9.140625" defaultRowHeight="15"/>
  <cols>
    <col min="1" max="1" width="3.57421875" style="8" bestFit="1" customWidth="1"/>
    <col min="2" max="2" width="34.8515625" style="0" bestFit="1" customWidth="1"/>
    <col min="3" max="3" width="17.57421875" style="0" customWidth="1"/>
  </cols>
  <sheetData>
    <row r="1" spans="1:3" s="8" customFormat="1" ht="30">
      <c r="A1" s="27" t="s">
        <v>0</v>
      </c>
      <c r="B1" s="27" t="s">
        <v>1</v>
      </c>
      <c r="C1" s="28" t="s">
        <v>32</v>
      </c>
    </row>
    <row r="2" spans="1:3" ht="15">
      <c r="A2" s="42">
        <v>1</v>
      </c>
      <c r="B2" s="3" t="s">
        <v>3</v>
      </c>
      <c r="C2" s="4"/>
    </row>
    <row r="3" spans="1:3" ht="15">
      <c r="A3" s="43"/>
      <c r="B3" s="1" t="s">
        <v>4</v>
      </c>
      <c r="C3" s="5">
        <v>72.91666666666666</v>
      </c>
    </row>
    <row r="4" spans="1:3" ht="15">
      <c r="A4" s="44"/>
      <c r="B4" s="6" t="s">
        <v>5</v>
      </c>
      <c r="C4" s="7">
        <v>81.875</v>
      </c>
    </row>
    <row r="5" spans="1:3" ht="15">
      <c r="A5" s="42">
        <v>2</v>
      </c>
      <c r="B5" s="32" t="s">
        <v>6</v>
      </c>
      <c r="C5" s="4"/>
    </row>
    <row r="6" spans="1:3" ht="15">
      <c r="A6" s="43"/>
      <c r="B6" s="1" t="s">
        <v>7</v>
      </c>
      <c r="C6" s="1">
        <v>50</v>
      </c>
    </row>
    <row r="7" spans="1:3" ht="15">
      <c r="A7" s="44"/>
      <c r="B7" s="6" t="s">
        <v>8</v>
      </c>
      <c r="C7" s="7">
        <v>96.7741935483871</v>
      </c>
    </row>
    <row r="8" spans="1:3" ht="15">
      <c r="A8" s="42">
        <v>4</v>
      </c>
      <c r="B8" s="3" t="s">
        <v>10</v>
      </c>
      <c r="C8" s="4"/>
    </row>
    <row r="9" spans="1:3" ht="15">
      <c r="A9" s="44"/>
      <c r="B9" s="6" t="s">
        <v>25</v>
      </c>
      <c r="C9" s="39">
        <v>98.53968253968254</v>
      </c>
    </row>
    <row r="12" spans="1:3" ht="30">
      <c r="A12" s="17" t="s">
        <v>0</v>
      </c>
      <c r="B12" s="18" t="s">
        <v>1</v>
      </c>
      <c r="C12" s="18" t="s">
        <v>33</v>
      </c>
    </row>
    <row r="13" spans="1:3" ht="15">
      <c r="A13" s="45">
        <v>1</v>
      </c>
      <c r="B13" s="9" t="s">
        <v>3</v>
      </c>
      <c r="C13" s="10"/>
    </row>
    <row r="14" spans="1:3" ht="15">
      <c r="A14" s="46"/>
      <c r="B14" s="11" t="s">
        <v>4</v>
      </c>
      <c r="C14" s="12">
        <v>95.98918431726003</v>
      </c>
    </row>
    <row r="15" spans="1:3" ht="15">
      <c r="A15" s="47"/>
      <c r="B15" s="13" t="s">
        <v>5</v>
      </c>
      <c r="C15" s="16">
        <v>100</v>
      </c>
    </row>
    <row r="16" spans="1:3" ht="15">
      <c r="A16" s="45">
        <v>2</v>
      </c>
      <c r="B16" s="9" t="s">
        <v>6</v>
      </c>
      <c r="C16" s="10"/>
    </row>
    <row r="17" spans="1:3" ht="15">
      <c r="A17" s="46"/>
      <c r="B17" s="14" t="s">
        <v>7</v>
      </c>
      <c r="C17" s="12">
        <v>96.7741935483871</v>
      </c>
    </row>
    <row r="18" spans="1:3" ht="15">
      <c r="A18" s="47"/>
      <c r="B18" s="15" t="s">
        <v>9</v>
      </c>
      <c r="C18" s="40">
        <v>65.92</v>
      </c>
    </row>
    <row r="19" spans="1:3" ht="15">
      <c r="A19" s="45">
        <v>4</v>
      </c>
      <c r="B19" s="9" t="s">
        <v>10</v>
      </c>
      <c r="C19" s="10"/>
    </row>
    <row r="20" spans="1:3" ht="15">
      <c r="A20" s="47"/>
      <c r="B20" s="15" t="s">
        <v>26</v>
      </c>
      <c r="C20" s="41">
        <v>98.42342342342344</v>
      </c>
    </row>
  </sheetData>
  <mergeCells count="6">
    <mergeCell ref="A19:A20"/>
    <mergeCell ref="A2:A4"/>
    <mergeCell ref="A5:A7"/>
    <mergeCell ref="A8:A9"/>
    <mergeCell ref="A13:A15"/>
    <mergeCell ref="A16:A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0">
      <selection activeCell="H12" sqref="H12"/>
    </sheetView>
  </sheetViews>
  <sheetFormatPr defaultColWidth="9.140625" defaultRowHeight="15"/>
  <cols>
    <col min="1" max="1" width="13.7109375" style="0" customWidth="1"/>
    <col min="2" max="2" width="8.28125" style="0" customWidth="1"/>
    <col min="3" max="3" width="7.57421875" style="0" customWidth="1"/>
    <col min="5" max="5" width="14.140625" style="0" bestFit="1" customWidth="1"/>
    <col min="6" max="6" width="6.28125" style="0" bestFit="1" customWidth="1"/>
  </cols>
  <sheetData>
    <row r="1" ht="15">
      <c r="A1" t="s">
        <v>21</v>
      </c>
    </row>
    <row r="2" spans="1:7" s="8" customFormat="1" ht="30">
      <c r="A2" s="27" t="s">
        <v>11</v>
      </c>
      <c r="B2" s="28" t="s">
        <v>2</v>
      </c>
      <c r="C2" s="28" t="s">
        <v>12</v>
      </c>
      <c r="D2" s="27" t="s">
        <v>13</v>
      </c>
      <c r="E2" s="27" t="s">
        <v>1</v>
      </c>
      <c r="F2" s="27" t="s">
        <v>14</v>
      </c>
      <c r="G2" s="27" t="s">
        <v>13</v>
      </c>
    </row>
    <row r="3" spans="1:7" ht="15">
      <c r="A3" s="29" t="s">
        <v>15</v>
      </c>
      <c r="B3" s="34">
        <v>72.91666666666666</v>
      </c>
      <c r="C3" s="4">
        <v>0.562</v>
      </c>
      <c r="D3" s="34">
        <v>40.979166666666664</v>
      </c>
      <c r="E3" s="42" t="s">
        <v>3</v>
      </c>
      <c r="F3" s="42">
        <v>0.412</v>
      </c>
      <c r="G3" s="34">
        <v>31.658251666666665</v>
      </c>
    </row>
    <row r="4" spans="1:7" ht="15">
      <c r="A4" s="30" t="s">
        <v>16</v>
      </c>
      <c r="B4" s="35">
        <v>81.875</v>
      </c>
      <c r="C4" s="1">
        <v>0.438</v>
      </c>
      <c r="D4" s="35">
        <v>35.86125</v>
      </c>
      <c r="E4" s="43"/>
      <c r="F4" s="43"/>
      <c r="G4" s="35"/>
    </row>
    <row r="5" spans="1:7" ht="15">
      <c r="A5" s="30" t="s">
        <v>17</v>
      </c>
      <c r="B5" s="35">
        <v>50</v>
      </c>
      <c r="C5" s="1">
        <v>0.558</v>
      </c>
      <c r="D5" s="35">
        <v>27.900000000000002</v>
      </c>
      <c r="E5" s="43" t="s">
        <v>6</v>
      </c>
      <c r="F5" s="43">
        <v>0.315</v>
      </c>
      <c r="G5" s="35">
        <v>22.26237096774194</v>
      </c>
    </row>
    <row r="6" spans="1:7" ht="15">
      <c r="A6" s="30" t="s">
        <v>18</v>
      </c>
      <c r="B6" s="35">
        <v>96.7741935483871</v>
      </c>
      <c r="C6" s="1">
        <v>0.442</v>
      </c>
      <c r="D6" s="35">
        <v>42.7741935483871</v>
      </c>
      <c r="E6" s="43"/>
      <c r="F6" s="43"/>
      <c r="G6" s="35"/>
    </row>
    <row r="7" spans="1:7" ht="15">
      <c r="A7" s="2" t="s">
        <v>19</v>
      </c>
      <c r="B7" s="36">
        <v>98.53968253968254</v>
      </c>
      <c r="C7" s="31">
        <v>1</v>
      </c>
      <c r="D7" s="36">
        <v>98.53968253968254</v>
      </c>
      <c r="E7" s="2" t="s">
        <v>10</v>
      </c>
      <c r="F7" s="6">
        <v>0.273</v>
      </c>
      <c r="G7" s="36">
        <v>26.901333333333337</v>
      </c>
    </row>
    <row r="8" spans="1:7" ht="15">
      <c r="A8" s="49" t="s">
        <v>20</v>
      </c>
      <c r="B8" s="49"/>
      <c r="C8" s="49"/>
      <c r="D8" s="49"/>
      <c r="E8" s="49"/>
      <c r="F8" s="49"/>
      <c r="G8" s="38">
        <v>80.82195596774194</v>
      </c>
    </row>
    <row r="11" ht="15">
      <c r="A11" t="s">
        <v>22</v>
      </c>
    </row>
    <row r="12" spans="1:7" s="8" customFormat="1" ht="30">
      <c r="A12" s="27" t="s">
        <v>11</v>
      </c>
      <c r="B12" s="28" t="s">
        <v>2</v>
      </c>
      <c r="C12" s="28" t="s">
        <v>12</v>
      </c>
      <c r="D12" s="27" t="s">
        <v>13</v>
      </c>
      <c r="E12" s="27" t="s">
        <v>1</v>
      </c>
      <c r="F12" s="27" t="s">
        <v>14</v>
      </c>
      <c r="G12" s="27" t="s">
        <v>13</v>
      </c>
    </row>
    <row r="13" spans="1:7" ht="15">
      <c r="A13" s="25" t="s">
        <v>15</v>
      </c>
      <c r="B13" s="33">
        <v>95.98918431726003</v>
      </c>
      <c r="C13" s="25">
        <v>0.562</v>
      </c>
      <c r="D13" s="33">
        <v>53.94592158630014</v>
      </c>
      <c r="E13" s="50" t="s">
        <v>3</v>
      </c>
      <c r="F13" s="51">
        <v>0.412</v>
      </c>
      <c r="G13" s="33">
        <v>40.271319693555654</v>
      </c>
    </row>
    <row r="14" spans="1:7" ht="15">
      <c r="A14" s="19" t="s">
        <v>16</v>
      </c>
      <c r="B14" s="20">
        <v>100</v>
      </c>
      <c r="C14" s="19">
        <v>0.438</v>
      </c>
      <c r="D14" s="20">
        <v>43.8</v>
      </c>
      <c r="E14" s="50"/>
      <c r="F14" s="50"/>
      <c r="G14" s="37"/>
    </row>
    <row r="15" spans="1:7" ht="15">
      <c r="A15" s="19" t="s">
        <v>17</v>
      </c>
      <c r="B15" s="20">
        <v>96.7741935483871</v>
      </c>
      <c r="C15" s="19">
        <v>0.558</v>
      </c>
      <c r="D15" s="20">
        <v>54.00000000000001</v>
      </c>
      <c r="E15" s="52" t="s">
        <v>6</v>
      </c>
      <c r="F15" s="52">
        <v>0.315</v>
      </c>
      <c r="G15" s="37">
        <v>26.188041600000002</v>
      </c>
    </row>
    <row r="16" spans="1:7" ht="15">
      <c r="A16" s="19" t="s">
        <v>18</v>
      </c>
      <c r="B16" s="20">
        <v>65.92</v>
      </c>
      <c r="C16" s="19">
        <v>0.442</v>
      </c>
      <c r="D16" s="20">
        <v>29.13664</v>
      </c>
      <c r="E16" s="52"/>
      <c r="F16" s="52"/>
      <c r="G16" s="37"/>
    </row>
    <row r="17" spans="1:7" ht="15">
      <c r="A17" s="19" t="s">
        <v>19</v>
      </c>
      <c r="B17" s="20">
        <v>98.42342342342344</v>
      </c>
      <c r="C17" s="21">
        <v>1</v>
      </c>
      <c r="D17" s="20">
        <v>98.42342342342344</v>
      </c>
      <c r="E17" s="23" t="s">
        <v>10</v>
      </c>
      <c r="F17" s="24">
        <v>0.273</v>
      </c>
      <c r="G17" s="37">
        <v>26.869594594594602</v>
      </c>
    </row>
    <row r="18" spans="1:7" ht="15">
      <c r="A18" s="48" t="s">
        <v>23</v>
      </c>
      <c r="B18" s="48"/>
      <c r="C18" s="48"/>
      <c r="D18" s="48"/>
      <c r="E18" s="48"/>
      <c r="F18" s="48"/>
      <c r="G18" s="22">
        <v>93.32895588815026</v>
      </c>
    </row>
    <row r="19" spans="1:7" ht="15">
      <c r="A19" s="26"/>
      <c r="B19" s="26"/>
      <c r="C19" s="26"/>
      <c r="D19" s="26"/>
      <c r="E19" s="26"/>
      <c r="F19" s="26"/>
      <c r="G19" s="21"/>
    </row>
    <row r="21" ht="15">
      <c r="A21" t="s">
        <v>24</v>
      </c>
    </row>
    <row r="22" spans="1:3" ht="15">
      <c r="A22" s="25" t="s">
        <v>15</v>
      </c>
      <c r="B22" s="1" t="s">
        <v>27</v>
      </c>
      <c r="C22" s="1"/>
    </row>
    <row r="23" spans="1:3" ht="15">
      <c r="A23" s="19" t="s">
        <v>16</v>
      </c>
      <c r="B23" s="1" t="s">
        <v>28</v>
      </c>
      <c r="C23" s="1"/>
    </row>
    <row r="24" spans="1:3" ht="15">
      <c r="A24" s="19" t="s">
        <v>17</v>
      </c>
      <c r="B24" s="1" t="s">
        <v>29</v>
      </c>
      <c r="C24" s="1"/>
    </row>
    <row r="25" spans="1:3" ht="15">
      <c r="A25" s="19" t="s">
        <v>18</v>
      </c>
      <c r="B25" s="1" t="s">
        <v>30</v>
      </c>
      <c r="C25" s="1"/>
    </row>
    <row r="26" spans="1:3" ht="15">
      <c r="A26" s="19" t="s">
        <v>19</v>
      </c>
      <c r="B26" s="1" t="s">
        <v>31</v>
      </c>
      <c r="C26" s="1"/>
    </row>
  </sheetData>
  <mergeCells count="10">
    <mergeCell ref="A18:F18"/>
    <mergeCell ref="E3:E4"/>
    <mergeCell ref="E5:E6"/>
    <mergeCell ref="F3:F4"/>
    <mergeCell ref="F5:F6"/>
    <mergeCell ref="A8:F8"/>
    <mergeCell ref="E13:E14"/>
    <mergeCell ref="F13:F14"/>
    <mergeCell ref="E15:E16"/>
    <mergeCell ref="F15:F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D11" sqref="D10:D11"/>
    </sheetView>
  </sheetViews>
  <sheetFormatPr defaultColWidth="9.140625" defaultRowHeight="15"/>
  <cols>
    <col min="1" max="1" width="15.140625" style="0" bestFit="1" customWidth="1"/>
    <col min="2" max="2" width="9.57421875" style="0" bestFit="1" customWidth="1"/>
    <col min="3" max="3" width="16.421875" style="0" bestFit="1" customWidth="1"/>
    <col min="4" max="4" width="20.28125" style="0" bestFit="1" customWidth="1"/>
    <col min="5" max="5" width="14.28125" style="0" bestFit="1" customWidth="1"/>
    <col min="6" max="6" width="11.57421875" style="0" bestFit="1" customWidth="1"/>
    <col min="7" max="7" width="26.57421875" style="0" bestFit="1" customWidth="1"/>
  </cols>
  <sheetData>
    <row r="1" spans="1:7" ht="15">
      <c r="A1" s="53" t="s">
        <v>34</v>
      </c>
      <c r="B1" s="53" t="s">
        <v>35</v>
      </c>
      <c r="C1" s="53" t="s">
        <v>36</v>
      </c>
      <c r="D1" s="53" t="s">
        <v>37</v>
      </c>
      <c r="E1" s="53" t="s">
        <v>38</v>
      </c>
      <c r="F1" s="53" t="s">
        <v>39</v>
      </c>
      <c r="G1" s="53" t="s">
        <v>40</v>
      </c>
    </row>
    <row r="2" spans="1:7" ht="15">
      <c r="A2" s="4" t="s">
        <v>41</v>
      </c>
      <c r="B2" s="54">
        <v>4548.3</v>
      </c>
      <c r="C2" s="55">
        <v>2355093</v>
      </c>
      <c r="D2" s="4">
        <v>518</v>
      </c>
      <c r="E2" s="64">
        <f>F2/C2*100</f>
        <v>6.69155825268896</v>
      </c>
      <c r="F2" s="54">
        <v>157592.42</v>
      </c>
      <c r="G2" s="4">
        <v>34.65</v>
      </c>
    </row>
    <row r="3" spans="1:7" ht="15">
      <c r="A3" s="1" t="s">
        <v>42</v>
      </c>
      <c r="B3" s="56">
        <v>314.64</v>
      </c>
      <c r="C3" s="57">
        <v>232940</v>
      </c>
      <c r="D3" s="1">
        <v>740</v>
      </c>
      <c r="E3" s="5">
        <f aca="true" t="shared" si="0" ref="E3:E4">F3/C3*100</f>
        <v>6.943500472224608</v>
      </c>
      <c r="F3" s="56">
        <v>16174.19</v>
      </c>
      <c r="G3" s="1">
        <v>51.41</v>
      </c>
    </row>
    <row r="4" spans="1:7" ht="15">
      <c r="A4" s="6" t="s">
        <v>43</v>
      </c>
      <c r="B4" s="58">
        <v>1942.92</v>
      </c>
      <c r="C4" s="59">
        <v>919859</v>
      </c>
      <c r="D4" s="6">
        <v>473</v>
      </c>
      <c r="E4" s="5">
        <f t="shared" si="0"/>
        <v>7.9946676610219605</v>
      </c>
      <c r="F4" s="58">
        <v>73539.67</v>
      </c>
      <c r="G4" s="6">
        <v>37.85</v>
      </c>
    </row>
    <row r="5" spans="1:7" ht="15">
      <c r="A5" s="60" t="s">
        <v>48</v>
      </c>
      <c r="B5" s="61">
        <f>SUM(B2:B4)</f>
        <v>6805.860000000001</v>
      </c>
      <c r="C5" s="62">
        <f aca="true" t="shared" si="1" ref="C5:G5">SUM(C2:C4)</f>
        <v>3507892</v>
      </c>
      <c r="D5" s="62">
        <f t="shared" si="1"/>
        <v>1731</v>
      </c>
      <c r="E5" s="61">
        <f>F5/C5*100</f>
        <v>7.049996978242204</v>
      </c>
      <c r="F5" s="61">
        <f t="shared" si="1"/>
        <v>247306.28000000003</v>
      </c>
      <c r="G5" s="61">
        <f>F5/B5</f>
        <v>36.337256423141234</v>
      </c>
    </row>
    <row r="7" ht="15">
      <c r="A7" t="s">
        <v>44</v>
      </c>
    </row>
    <row r="8" spans="1:7" ht="15">
      <c r="A8" s="65" t="s">
        <v>41</v>
      </c>
      <c r="B8" t="s">
        <v>45</v>
      </c>
      <c r="G8" s="63"/>
    </row>
    <row r="9" spans="1:2" ht="15">
      <c r="A9" s="65" t="s">
        <v>42</v>
      </c>
      <c r="B9" t="s">
        <v>46</v>
      </c>
    </row>
    <row r="10" spans="1:2" ht="15">
      <c r="A10" s="65" t="s">
        <v>43</v>
      </c>
      <c r="B10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kamila</cp:lastModifiedBy>
  <dcterms:created xsi:type="dcterms:W3CDTF">2019-10-10T22:22:51Z</dcterms:created>
  <dcterms:modified xsi:type="dcterms:W3CDTF">2019-10-10T22:58:15Z</dcterms:modified>
  <cp:category/>
  <cp:version/>
  <cp:contentType/>
  <cp:contentStatus/>
</cp:coreProperties>
</file>